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VL KKCHO A50-1" sheetId="1" r:id="rId1"/>
  </sheets>
  <calcPr calcId="145621"/>
</workbook>
</file>

<file path=xl/calcChain.xml><?xml version="1.0" encoding="utf-8"?>
<calcChain xmlns="http://schemas.openxmlformats.org/spreadsheetml/2006/main">
  <c r="S25" i="1" l="1"/>
  <c r="U25" i="1" s="1"/>
  <c r="S13" i="1"/>
  <c r="U13" i="1" s="1"/>
  <c r="S8" i="1"/>
  <c r="U8" i="1" s="1"/>
  <c r="S21" i="1"/>
  <c r="U21" i="1" s="1"/>
  <c r="S24" i="1"/>
  <c r="U24" i="1" s="1"/>
  <c r="S31" i="1"/>
  <c r="U31" i="1" s="1"/>
  <c r="S27" i="1"/>
  <c r="U27" i="1" s="1"/>
  <c r="S14" i="1"/>
  <c r="U14" i="1" s="1"/>
  <c r="S22" i="1"/>
  <c r="U22" i="1" s="1"/>
  <c r="S20" i="1"/>
  <c r="U20" i="1" s="1"/>
  <c r="S29" i="1"/>
  <c r="U29" i="1" s="1"/>
  <c r="S11" i="1"/>
  <c r="U11" i="1" s="1"/>
  <c r="S23" i="1"/>
  <c r="U23" i="1" s="1"/>
  <c r="S19" i="1"/>
  <c r="U19" i="1" s="1"/>
  <c r="S28" i="1"/>
  <c r="U28" i="1" s="1"/>
  <c r="S12" i="1"/>
  <c r="U12" i="1" s="1"/>
  <c r="S30" i="1"/>
  <c r="U30" i="1" s="1"/>
  <c r="S15" i="1"/>
  <c r="U15" i="1" s="1"/>
  <c r="S26" i="1"/>
  <c r="U26" i="1" s="1"/>
  <c r="S34" i="1"/>
  <c r="U34" i="1" s="1"/>
  <c r="S17" i="1"/>
  <c r="U17" i="1" s="1"/>
  <c r="S18" i="1"/>
  <c r="U18" i="1" s="1"/>
  <c r="S32" i="1"/>
  <c r="U32" i="1" s="1"/>
  <c r="S16" i="1"/>
  <c r="U16" i="1" s="1"/>
  <c r="S33" i="1"/>
  <c r="U33" i="1" s="1"/>
  <c r="S9" i="1"/>
  <c r="U9" i="1" s="1"/>
  <c r="S10" i="1"/>
  <c r="U10" i="1" s="1"/>
  <c r="I25" i="1"/>
  <c r="T25" i="1" s="1"/>
  <c r="I13" i="1"/>
  <c r="T13" i="1" s="1"/>
  <c r="I8" i="1"/>
  <c r="T8" i="1" s="1"/>
  <c r="I21" i="1"/>
  <c r="T21" i="1" s="1"/>
  <c r="I24" i="1"/>
  <c r="T24" i="1" s="1"/>
  <c r="I31" i="1"/>
  <c r="T31" i="1" s="1"/>
  <c r="I27" i="1"/>
  <c r="T27" i="1" s="1"/>
  <c r="I14" i="1"/>
  <c r="T14" i="1" s="1"/>
  <c r="I22" i="1"/>
  <c r="T22" i="1" s="1"/>
  <c r="I20" i="1"/>
  <c r="T20" i="1" s="1"/>
  <c r="I29" i="1"/>
  <c r="T29" i="1" s="1"/>
  <c r="I11" i="1"/>
  <c r="T11" i="1" s="1"/>
  <c r="I23" i="1"/>
  <c r="T23" i="1" s="1"/>
  <c r="I19" i="1"/>
  <c r="T19" i="1" s="1"/>
  <c r="I28" i="1"/>
  <c r="T28" i="1" s="1"/>
  <c r="I12" i="1"/>
  <c r="T12" i="1" s="1"/>
  <c r="I30" i="1"/>
  <c r="T30" i="1" s="1"/>
  <c r="I15" i="1"/>
  <c r="T15" i="1" s="1"/>
  <c r="I26" i="1"/>
  <c r="T26" i="1" s="1"/>
  <c r="I34" i="1"/>
  <c r="T34" i="1" s="1"/>
  <c r="I17" i="1"/>
  <c r="T17" i="1" s="1"/>
  <c r="I18" i="1"/>
  <c r="T18" i="1" s="1"/>
  <c r="I32" i="1"/>
  <c r="T32" i="1" s="1"/>
  <c r="I16" i="1"/>
  <c r="T16" i="1" s="1"/>
  <c r="I33" i="1"/>
  <c r="T33" i="1" s="1"/>
  <c r="I9" i="1"/>
  <c r="T9" i="1" s="1"/>
  <c r="I10" i="1"/>
  <c r="T10" i="1" s="1"/>
  <c r="S7" i="1"/>
  <c r="N35" i="1"/>
  <c r="N36" i="1" s="1"/>
  <c r="O35" i="1"/>
  <c r="O36" i="1" s="1"/>
  <c r="P35" i="1"/>
  <c r="P36" i="1" s="1"/>
  <c r="Q35" i="1"/>
  <c r="Q36" i="1" s="1"/>
  <c r="R35" i="1"/>
  <c r="R36" i="1" s="1"/>
  <c r="H35" i="1"/>
  <c r="H36" i="1" s="1"/>
  <c r="I7" i="1"/>
  <c r="V22" i="1" l="1"/>
  <c r="V13" i="1"/>
  <c r="V24" i="1"/>
  <c r="V10" i="1"/>
  <c r="V9" i="1"/>
  <c r="V33" i="1"/>
  <c r="V16" i="1"/>
  <c r="V32" i="1"/>
  <c r="V18" i="1"/>
  <c r="V17" i="1"/>
  <c r="V34" i="1"/>
  <c r="V26" i="1"/>
  <c r="V15" i="1"/>
  <c r="V30" i="1"/>
  <c r="V12" i="1"/>
  <c r="V28" i="1"/>
  <c r="V19" i="1"/>
  <c r="V23" i="1"/>
  <c r="V11" i="1"/>
  <c r="V29" i="1"/>
  <c r="V20" i="1"/>
  <c r="V14" i="1"/>
  <c r="V27" i="1"/>
  <c r="V31" i="1"/>
  <c r="V21" i="1"/>
  <c r="V8" i="1"/>
  <c r="F35" i="1"/>
  <c r="F36" i="1" s="1"/>
  <c r="G35" i="1"/>
  <c r="G36" i="1" s="1"/>
  <c r="J35" i="1"/>
  <c r="J36" i="1" s="1"/>
  <c r="K35" i="1"/>
  <c r="K36" i="1" s="1"/>
  <c r="L35" i="1"/>
  <c r="L36" i="1" s="1"/>
  <c r="M35" i="1"/>
  <c r="M36" i="1" s="1"/>
  <c r="U35" i="1"/>
  <c r="U36" i="1" s="1"/>
  <c r="E35" i="1"/>
  <c r="E36" i="1" s="1"/>
  <c r="I35" i="1" l="1"/>
  <c r="I36" i="1" s="1"/>
  <c r="S35" i="1"/>
  <c r="S36" i="1" s="1"/>
  <c r="V25" i="1" l="1"/>
  <c r="T35" i="1"/>
  <c r="T36" i="1" s="1"/>
</calcChain>
</file>

<file path=xl/comments1.xml><?xml version="1.0" encoding="utf-8"?>
<comments xmlns="http://schemas.openxmlformats.org/spreadsheetml/2006/main">
  <authors>
    <author>bursova</author>
    <author>Microsoft</author>
  </authors>
  <commentList>
    <comment ref="E6" authorId="0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I6" authorId="0">
      <text>
        <r>
          <rPr>
            <sz val="8"/>
            <color indexed="81"/>
            <rFont val="Tahoma"/>
            <family val="2"/>
            <charset val="238"/>
          </rPr>
          <t xml:space="preserve">body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čislo úlohy
</t>
        </r>
      </text>
    </comment>
    <comment ref="S6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body
</t>
        </r>
      </text>
    </comment>
    <comment ref="E7" author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7" authorId="1">
      <text>
        <r>
          <rPr>
            <b/>
            <sz val="9"/>
            <color indexed="81"/>
            <rFont val="Tahoma"/>
            <family val="2"/>
            <charset val="238"/>
          </rPr>
          <t>Microsoft:</t>
        </r>
        <r>
          <rPr>
            <sz val="9"/>
            <color indexed="81"/>
            <rFont val="Tahoma"/>
            <family val="2"/>
            <charset val="238"/>
          </rPr>
          <t xml:space="preserve">
max. počet bodov(b)
ktorý možno za danú
úlohu získať
</t>
        </r>
      </text>
    </comment>
  </commentList>
</comments>
</file>

<file path=xl/sharedStrings.xml><?xml version="1.0" encoding="utf-8"?>
<sst xmlns="http://schemas.openxmlformats.org/spreadsheetml/2006/main" count="140" uniqueCount="101">
  <si>
    <t>Priezvisko, meno</t>
  </si>
  <si>
    <t>body</t>
  </si>
  <si>
    <t>Teória</t>
  </si>
  <si>
    <t>spolu</t>
  </si>
  <si>
    <t>Prax</t>
  </si>
  <si>
    <t>Pripravoval(a)</t>
  </si>
  <si>
    <t>Priemerný bodový zisk</t>
  </si>
  <si>
    <t>% úspešnosti</t>
  </si>
  <si>
    <t>Výsledková listina krajského kola Chemickej olympiády</t>
  </si>
  <si>
    <t>b</t>
  </si>
  <si>
    <t>Poradie</t>
  </si>
  <si>
    <t>Názov a adresa školy</t>
  </si>
  <si>
    <t>SPOLU</t>
  </si>
  <si>
    <t>ÚR</t>
  </si>
  <si>
    <t>Súťaž číslo</t>
  </si>
  <si>
    <t xml:space="preserve"> min. 40</t>
  </si>
  <si>
    <t>predseda KKCHO v Košiciach</t>
  </si>
  <si>
    <t>RNDr. Rastislav Serbin, PhD.</t>
  </si>
  <si>
    <t>-</t>
  </si>
  <si>
    <t>53. ročník, školský rok 2016/2017, kategória D</t>
  </si>
  <si>
    <t xml:space="preserve"> </t>
  </si>
  <si>
    <t>Odelgová, Natália</t>
  </si>
  <si>
    <t>Jakubová, Jana</t>
  </si>
  <si>
    <t>Belej, Andrej</t>
  </si>
  <si>
    <t>Hluchá, Marína</t>
  </si>
  <si>
    <t>Fabian, Blažej</t>
  </si>
  <si>
    <t>Ločová, Veronika</t>
  </si>
  <si>
    <t>Dam, Martin</t>
  </si>
  <si>
    <t>Ondíková, Barbora</t>
  </si>
  <si>
    <t>Gojdoš, Richard</t>
  </si>
  <si>
    <t>Suchá, Martina</t>
  </si>
  <si>
    <t>Molčan, Juraj</t>
  </si>
  <si>
    <t>Kendzior, Richard</t>
  </si>
  <si>
    <t>Hricová, Klára</t>
  </si>
  <si>
    <t>Leng, Matúš</t>
  </si>
  <si>
    <t>Molčanyiová, Jana</t>
  </si>
  <si>
    <t>Jakubecová, Alžbeta</t>
  </si>
  <si>
    <t>Litváková, Laura</t>
  </si>
  <si>
    <t>Polyácsko, Martin</t>
  </si>
  <si>
    <t>Zekuciová, Dominika</t>
  </si>
  <si>
    <t>Mešter, Maroš</t>
  </si>
  <si>
    <t>Lukácsová, Lilla</t>
  </si>
  <si>
    <t>Frličková, Aneta</t>
  </si>
  <si>
    <t>Kolcunová, Emma</t>
  </si>
  <si>
    <t>Farkaš, Roland</t>
  </si>
  <si>
    <t>Jurčíková, Júlia</t>
  </si>
  <si>
    <t>ZŠ, Požiarnicka 3</t>
  </si>
  <si>
    <t>ZŠ, Bernolákova 18, Košice</t>
  </si>
  <si>
    <t>ZŠ, Kuzmice</t>
  </si>
  <si>
    <t>ZŠ, ČSA 15, Moldava n. Bodvou</t>
  </si>
  <si>
    <t>ZŠ, O. Kožucha 11, SNV</t>
  </si>
  <si>
    <t>ZŠ, Krosnianska 4</t>
  </si>
  <si>
    <t>ZŠ, J. Švermu 6, Michalovce</t>
  </si>
  <si>
    <t>ZŠ, Staničná 13, Košice</t>
  </si>
  <si>
    <t>ZŠ, Pionierov, Rožňava</t>
  </si>
  <si>
    <t>ZŠ, Okružná 17, Michalovce</t>
  </si>
  <si>
    <t>ZŠ, Smrečová 38, Smižany</t>
  </si>
  <si>
    <t>ZŠ, Švedlár</t>
  </si>
  <si>
    <t>ZŠ, L. Novomeského 2, Košice</t>
  </si>
  <si>
    <t>ZŠ, Považská 12, Košice</t>
  </si>
  <si>
    <t>ZŠ, Polianska 1, Košice</t>
  </si>
  <si>
    <t>ZŠ, Belehradská 21, Košice</t>
  </si>
  <si>
    <t>Mgr. Mária Tokárová</t>
  </si>
  <si>
    <t>RNDr. Gabriela Mačurová</t>
  </si>
  <si>
    <t>PeadDr. Jana Ločová</t>
  </si>
  <si>
    <t>Mgr. Valeria Ilavská</t>
  </si>
  <si>
    <t>Mgr. Ildikó Demčáková</t>
  </si>
  <si>
    <t>Mgr. Ján Džara</t>
  </si>
  <si>
    <t>RNDr. Andrea Sedláková</t>
  </si>
  <si>
    <t>RNDr. Štefánia Sabolová</t>
  </si>
  <si>
    <t>RNDr. Jana Sedláčková</t>
  </si>
  <si>
    <t>RNDr. Gabriela Belasová</t>
  </si>
  <si>
    <t>Mgr. Michaela Bodnárová</t>
  </si>
  <si>
    <t>Mgr. Marianna Pavelčáková</t>
  </si>
  <si>
    <t>2 - 1</t>
  </si>
  <si>
    <t>2 - 3</t>
  </si>
  <si>
    <t>2 - 4</t>
  </si>
  <si>
    <t>2 - 5</t>
  </si>
  <si>
    <t>2 - 6</t>
  </si>
  <si>
    <t>2 - 7</t>
  </si>
  <si>
    <t>2 - 8</t>
  </si>
  <si>
    <t>2 - 2</t>
  </si>
  <si>
    <r>
      <t>Munnichová</t>
    </r>
    <r>
      <rPr>
        <sz val="10"/>
        <rFont val="Arial CE"/>
        <family val="2"/>
        <charset val="238"/>
      </rPr>
      <t>, Dominika</t>
    </r>
  </si>
  <si>
    <t>Grešák, Richard</t>
  </si>
  <si>
    <t>ZŠ, M. Lechkého</t>
  </si>
  <si>
    <t>ZŠ, M. R. Štefánika TV</t>
  </si>
  <si>
    <t>ZŠ, J. Hronca Rv</t>
  </si>
  <si>
    <t>Mgr. Adriana Moravská</t>
  </si>
  <si>
    <t>RNDr. Slávka Ropeková</t>
  </si>
  <si>
    <t>RNDr. Marta Žolobaničová</t>
  </si>
  <si>
    <t>Mgr. Zuzana Buntová</t>
  </si>
  <si>
    <t>Mgr. A. Berešová</t>
  </si>
  <si>
    <t>ZŠ, Krosnianska 2</t>
  </si>
  <si>
    <t>Gym. Alejová 1, Košice</t>
  </si>
  <si>
    <t xml:space="preserve">RNDr. Monika Martinková </t>
  </si>
  <si>
    <t>RNDr. Marta Števková</t>
  </si>
  <si>
    <t xml:space="preserve">Gym. P.J.Šafárika, Rožňava </t>
  </si>
  <si>
    <t>Mgr. Mária Mikolajová</t>
  </si>
  <si>
    <t>A. Vlčáková ? Mgr. P. Máté</t>
  </si>
  <si>
    <t>Mgr. Mária Lapšanská</t>
  </si>
  <si>
    <t xml:space="preserve">Košický kraj, 27. 4. 2017, SZŠ, Moyzesova 17, Košice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</si>
</sst>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6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20"/>
      <color indexed="10"/>
      <name val="Arial CE"/>
      <charset val="238"/>
    </font>
    <font>
      <b/>
      <sz val="9"/>
      <name val="Arial CE"/>
      <charset val="238"/>
    </font>
    <font>
      <sz val="14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0" xfId="0" applyFont="1"/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8" xfId="0" applyFont="1" applyBorder="1"/>
    <xf numFmtId="164" fontId="1" fillId="0" borderId="5" xfId="0" applyNumberFormat="1" applyFont="1" applyBorder="1" applyAlignment="1">
      <alignment horizontal="center"/>
    </xf>
    <xf numFmtId="0" fontId="0" fillId="0" borderId="6" xfId="0" applyBorder="1"/>
    <xf numFmtId="0" fontId="0" fillId="0" borderId="2" xfId="0" quotePrefix="1" applyFont="1" applyBorder="1" applyAlignment="1">
      <alignment horizontal="center"/>
    </xf>
    <xf numFmtId="0" fontId="0" fillId="0" borderId="8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0" fontId="0" fillId="0" borderId="23" xfId="0" applyBorder="1"/>
    <xf numFmtId="2" fontId="7" fillId="0" borderId="17" xfId="0" applyNumberFormat="1" applyFont="1" applyBorder="1"/>
    <xf numFmtId="165" fontId="7" fillId="0" borderId="17" xfId="0" applyNumberFormat="1" applyFont="1" applyBorder="1" applyAlignment="1">
      <alignment horizontal="center"/>
    </xf>
    <xf numFmtId="0" fontId="6" fillId="0" borderId="2" xfId="0" applyFont="1" applyFill="1" applyBorder="1"/>
    <xf numFmtId="0" fontId="5" fillId="0" borderId="2" xfId="0" applyFont="1" applyBorder="1"/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quotePrefix="1" applyFont="1" applyBorder="1" applyAlignment="1">
      <alignment horizontal="center"/>
    </xf>
    <xf numFmtId="0" fontId="0" fillId="0" borderId="26" xfId="0" quotePrefix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5" xfId="0" applyFont="1" applyFill="1" applyBorder="1"/>
    <xf numFmtId="0" fontId="0" fillId="0" borderId="31" xfId="0" quotePrefix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0" fillId="0" borderId="30" xfId="0" applyFill="1" applyBorder="1"/>
    <xf numFmtId="0" fontId="5" fillId="0" borderId="25" xfId="0" applyFont="1" applyBorder="1"/>
    <xf numFmtId="2" fontId="7" fillId="0" borderId="5" xfId="0" applyNumberFormat="1" applyFont="1" applyBorder="1"/>
    <xf numFmtId="2" fontId="7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8" xfId="0" applyFont="1" applyFill="1" applyBorder="1"/>
    <xf numFmtId="0" fontId="7" fillId="0" borderId="8" xfId="0" applyFont="1" applyBorder="1"/>
    <xf numFmtId="0" fontId="7" fillId="0" borderId="2" xfId="0" applyFont="1" applyFill="1" applyBorder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4" xfId="0" applyBorder="1"/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0"/>
  <sheetViews>
    <sheetView tabSelected="1" topLeftCell="A4" zoomScale="80" zoomScaleNormal="80" workbookViewId="0">
      <selection activeCell="A3" sqref="A3:AH3"/>
    </sheetView>
  </sheetViews>
  <sheetFormatPr defaultRowHeight="12.75" x14ac:dyDescent="0.2"/>
  <cols>
    <col min="1" max="1" width="4" bestFit="1" customWidth="1"/>
    <col min="2" max="2" width="3.85546875" bestFit="1" customWidth="1"/>
    <col min="3" max="3" width="20.140625" bestFit="1" customWidth="1"/>
    <col min="4" max="4" width="29.28515625" bestFit="1" customWidth="1"/>
    <col min="5" max="10" width="6" bestFit="1" customWidth="1"/>
    <col min="11" max="11" width="6.28515625" customWidth="1"/>
    <col min="12" max="19" width="6" bestFit="1" customWidth="1"/>
    <col min="20" max="20" width="7.42578125" bestFit="1" customWidth="1"/>
    <col min="21" max="21" width="6.7109375" bestFit="1" customWidth="1"/>
    <col min="22" max="22" width="7.42578125" bestFit="1" customWidth="1"/>
    <col min="23" max="23" width="7.5703125" bestFit="1" customWidth="1"/>
    <col min="24" max="24" width="25" bestFit="1" customWidth="1"/>
    <col min="25" max="25" width="22.28515625" bestFit="1" customWidth="1"/>
    <col min="26" max="26" width="6.140625" customWidth="1"/>
    <col min="27" max="27" width="7.42578125" customWidth="1"/>
    <col min="28" max="28" width="7" customWidth="1"/>
    <col min="29" max="29" width="8.7109375" customWidth="1"/>
    <col min="30" max="30" width="7.28515625" customWidth="1"/>
    <col min="31" max="31" width="7.85546875" customWidth="1"/>
    <col min="32" max="32" width="7.28515625" customWidth="1"/>
    <col min="33" max="33" width="25" hidden="1" customWidth="1"/>
    <col min="34" max="34" width="32.5703125" customWidth="1"/>
  </cols>
  <sheetData>
    <row r="1" spans="1:34" ht="22.5" customHeight="1" x14ac:dyDescent="0.3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ht="15.75" x14ac:dyDescent="0.25">
      <c r="A2" s="60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5.75" x14ac:dyDescent="0.25">
      <c r="A3" s="60" t="s">
        <v>100</v>
      </c>
      <c r="B3" s="62"/>
      <c r="C3" s="62"/>
      <c r="D3" s="62"/>
      <c r="E3" s="62"/>
      <c r="F3" s="62"/>
      <c r="G3" s="62"/>
      <c r="H3" s="62"/>
      <c r="I3" s="62"/>
      <c r="J3" s="62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</row>
    <row r="4" spans="1:34" ht="22.5" customHeight="1" thickBot="1" x14ac:dyDescent="0.45">
      <c r="A4" s="1"/>
      <c r="C4" s="7"/>
      <c r="L4" s="1"/>
      <c r="M4" s="1"/>
      <c r="N4" s="1"/>
      <c r="O4" s="1"/>
      <c r="P4" s="1"/>
      <c r="Q4" s="1"/>
      <c r="R4" s="1"/>
      <c r="S4" s="1"/>
    </row>
    <row r="5" spans="1:34" ht="14.25" customHeight="1" thickBot="1" x14ac:dyDescent="0.25">
      <c r="A5" s="66" t="s">
        <v>10</v>
      </c>
      <c r="B5" s="69" t="s">
        <v>14</v>
      </c>
      <c r="C5" s="71" t="s">
        <v>0</v>
      </c>
      <c r="D5" s="71" t="s">
        <v>11</v>
      </c>
      <c r="E5" s="76" t="s">
        <v>2</v>
      </c>
      <c r="F5" s="77"/>
      <c r="G5" s="77"/>
      <c r="H5" s="77"/>
      <c r="I5" s="78"/>
      <c r="J5" s="64" t="s">
        <v>4</v>
      </c>
      <c r="K5" s="65"/>
      <c r="L5" s="65"/>
      <c r="M5" s="65"/>
      <c r="N5" s="65"/>
      <c r="O5" s="65"/>
      <c r="P5" s="65"/>
      <c r="Q5" s="65"/>
      <c r="R5" s="65"/>
      <c r="S5" s="65"/>
      <c r="T5" s="17" t="s">
        <v>2</v>
      </c>
      <c r="U5" s="9" t="s">
        <v>4</v>
      </c>
      <c r="V5" s="39" t="s">
        <v>12</v>
      </c>
    </row>
    <row r="6" spans="1:34" ht="13.5" thickBot="1" x14ac:dyDescent="0.25">
      <c r="A6" s="67"/>
      <c r="B6" s="70"/>
      <c r="C6" s="72"/>
      <c r="D6" s="74"/>
      <c r="E6" s="35">
        <v>1</v>
      </c>
      <c r="F6" s="35">
        <v>2</v>
      </c>
      <c r="G6" s="34">
        <v>3</v>
      </c>
      <c r="H6" s="34">
        <v>4</v>
      </c>
      <c r="I6" s="34" t="s">
        <v>9</v>
      </c>
      <c r="J6" s="44">
        <v>1</v>
      </c>
      <c r="K6" s="45" t="s">
        <v>74</v>
      </c>
      <c r="L6" s="45" t="s">
        <v>81</v>
      </c>
      <c r="M6" s="46" t="s">
        <v>75</v>
      </c>
      <c r="N6" s="47" t="s">
        <v>76</v>
      </c>
      <c r="O6" s="44" t="s">
        <v>77</v>
      </c>
      <c r="P6" s="45" t="s">
        <v>78</v>
      </c>
      <c r="Q6" s="44" t="s">
        <v>79</v>
      </c>
      <c r="R6" s="45" t="s">
        <v>80</v>
      </c>
      <c r="S6" s="34" t="s">
        <v>9</v>
      </c>
      <c r="T6" s="9" t="s">
        <v>3</v>
      </c>
      <c r="U6" s="9" t="s">
        <v>3</v>
      </c>
      <c r="V6" s="9" t="s">
        <v>1</v>
      </c>
    </row>
    <row r="7" spans="1:34" ht="13.5" thickBot="1" x14ac:dyDescent="0.25">
      <c r="A7" s="68"/>
      <c r="B7" s="70"/>
      <c r="C7" s="73"/>
      <c r="D7" s="75"/>
      <c r="E7" s="24">
        <v>16</v>
      </c>
      <c r="F7" s="25">
        <v>16</v>
      </c>
      <c r="G7" s="36">
        <v>16</v>
      </c>
      <c r="H7" s="36">
        <v>12</v>
      </c>
      <c r="I7" s="5">
        <f t="shared" ref="I7:I34" si="0">E7+F7+G7+H7</f>
        <v>60</v>
      </c>
      <c r="J7" s="26">
        <v>20</v>
      </c>
      <c r="K7" s="27">
        <v>2.5</v>
      </c>
      <c r="L7" s="27">
        <v>3</v>
      </c>
      <c r="M7" s="25">
        <v>4.5</v>
      </c>
      <c r="N7" s="41">
        <v>1</v>
      </c>
      <c r="O7" s="26">
        <v>2</v>
      </c>
      <c r="P7" s="27">
        <v>2</v>
      </c>
      <c r="Q7" s="26">
        <v>1</v>
      </c>
      <c r="R7" s="27">
        <v>4</v>
      </c>
      <c r="S7" s="37">
        <f t="shared" ref="S7:S34" si="1">J7+K7+L7+M7+N7+O7+P7+Q7+R7</f>
        <v>40</v>
      </c>
      <c r="T7" s="11">
        <v>60</v>
      </c>
      <c r="U7" s="11">
        <v>40</v>
      </c>
      <c r="V7" s="5">
        <v>100</v>
      </c>
      <c r="W7" s="38" t="s">
        <v>15</v>
      </c>
      <c r="X7" s="5" t="s">
        <v>5</v>
      </c>
      <c r="Y7" s="8"/>
    </row>
    <row r="8" spans="1:34" ht="19.899999999999999" customHeight="1" thickBot="1" x14ac:dyDescent="0.25">
      <c r="A8" s="5">
        <v>1</v>
      </c>
      <c r="B8" s="54">
        <v>3</v>
      </c>
      <c r="C8" s="55" t="s">
        <v>23</v>
      </c>
      <c r="D8" s="56" t="s">
        <v>47</v>
      </c>
      <c r="E8" s="14">
        <v>16</v>
      </c>
      <c r="F8" s="15">
        <v>16</v>
      </c>
      <c r="G8" s="14">
        <v>16</v>
      </c>
      <c r="H8" s="43">
        <v>12</v>
      </c>
      <c r="I8" s="5">
        <f t="shared" si="0"/>
        <v>60</v>
      </c>
      <c r="J8" s="16">
        <v>19.5</v>
      </c>
      <c r="K8" s="16">
        <v>2.5</v>
      </c>
      <c r="L8" s="16">
        <v>3</v>
      </c>
      <c r="M8" s="16">
        <v>4.5</v>
      </c>
      <c r="N8" s="16">
        <v>1</v>
      </c>
      <c r="O8" s="16">
        <v>2</v>
      </c>
      <c r="P8" s="16">
        <v>2</v>
      </c>
      <c r="Q8" s="16">
        <v>1</v>
      </c>
      <c r="R8" s="16">
        <v>1</v>
      </c>
      <c r="S8" s="37">
        <f t="shared" si="1"/>
        <v>36.5</v>
      </c>
      <c r="T8" s="20">
        <f t="shared" ref="T8:T34" si="2">I8</f>
        <v>60</v>
      </c>
      <c r="U8" s="40">
        <f t="shared" ref="U8:U34" si="3">S8</f>
        <v>36.5</v>
      </c>
      <c r="V8" s="48">
        <f t="shared" ref="V8:V34" si="4">U8+T8</f>
        <v>96.5</v>
      </c>
      <c r="W8" s="21" t="s">
        <v>13</v>
      </c>
      <c r="X8" s="12" t="s">
        <v>90</v>
      </c>
    </row>
    <row r="9" spans="1:34" ht="19.899999999999999" customHeight="1" thickBot="1" x14ac:dyDescent="0.25">
      <c r="A9" s="5">
        <v>2</v>
      </c>
      <c r="B9" s="54">
        <v>29</v>
      </c>
      <c r="C9" s="57" t="s">
        <v>83</v>
      </c>
      <c r="D9" s="56" t="s">
        <v>60</v>
      </c>
      <c r="E9" s="13">
        <v>16</v>
      </c>
      <c r="F9" s="16">
        <v>12</v>
      </c>
      <c r="G9" s="13">
        <v>16</v>
      </c>
      <c r="H9" s="43">
        <v>12</v>
      </c>
      <c r="I9" s="5">
        <f t="shared" si="0"/>
        <v>56</v>
      </c>
      <c r="J9" s="16">
        <v>20</v>
      </c>
      <c r="K9" s="16">
        <v>2.5</v>
      </c>
      <c r="L9" s="16">
        <v>3</v>
      </c>
      <c r="M9" s="16">
        <v>4.5</v>
      </c>
      <c r="N9" s="16">
        <v>1</v>
      </c>
      <c r="O9" s="16">
        <v>1</v>
      </c>
      <c r="P9" s="16">
        <v>2</v>
      </c>
      <c r="Q9" s="16">
        <v>1</v>
      </c>
      <c r="R9" s="16">
        <v>4</v>
      </c>
      <c r="S9" s="37">
        <f t="shared" si="1"/>
        <v>39</v>
      </c>
      <c r="T9" s="20">
        <f t="shared" si="2"/>
        <v>56</v>
      </c>
      <c r="U9" s="40">
        <f t="shared" si="3"/>
        <v>39</v>
      </c>
      <c r="V9" s="48">
        <f t="shared" si="4"/>
        <v>95</v>
      </c>
      <c r="W9" s="21" t="s">
        <v>13</v>
      </c>
      <c r="X9" s="12" t="s">
        <v>87</v>
      </c>
    </row>
    <row r="10" spans="1:34" ht="19.899999999999999" customHeight="1" thickBot="1" x14ac:dyDescent="0.25">
      <c r="A10" s="5">
        <v>3</v>
      </c>
      <c r="B10" s="54">
        <v>30</v>
      </c>
      <c r="C10" s="57" t="s">
        <v>45</v>
      </c>
      <c r="D10" s="56" t="s">
        <v>61</v>
      </c>
      <c r="E10" s="13">
        <v>16</v>
      </c>
      <c r="F10" s="16">
        <v>10</v>
      </c>
      <c r="G10" s="13">
        <v>13</v>
      </c>
      <c r="H10" s="43">
        <v>12</v>
      </c>
      <c r="I10" s="5">
        <f t="shared" si="0"/>
        <v>51</v>
      </c>
      <c r="J10" s="16">
        <v>20</v>
      </c>
      <c r="K10" s="16">
        <v>2.5</v>
      </c>
      <c r="L10" s="16">
        <v>3</v>
      </c>
      <c r="M10" s="16">
        <v>4.5</v>
      </c>
      <c r="N10" s="16">
        <v>1</v>
      </c>
      <c r="O10" s="16">
        <v>2</v>
      </c>
      <c r="P10" s="16">
        <v>2</v>
      </c>
      <c r="Q10" s="16">
        <v>1</v>
      </c>
      <c r="R10" s="16">
        <v>4</v>
      </c>
      <c r="S10" s="37">
        <f t="shared" si="1"/>
        <v>40</v>
      </c>
      <c r="T10" s="20">
        <f t="shared" si="2"/>
        <v>51</v>
      </c>
      <c r="U10" s="40">
        <f t="shared" si="3"/>
        <v>40</v>
      </c>
      <c r="V10" s="48">
        <f t="shared" si="4"/>
        <v>91</v>
      </c>
      <c r="W10" s="21" t="s">
        <v>13</v>
      </c>
      <c r="X10" s="12" t="s">
        <v>73</v>
      </c>
    </row>
    <row r="11" spans="1:34" ht="18.75" customHeight="1" thickBot="1" x14ac:dyDescent="0.25">
      <c r="A11" s="5">
        <v>4</v>
      </c>
      <c r="B11" s="28">
        <v>15</v>
      </c>
      <c r="C11" s="22" t="s">
        <v>32</v>
      </c>
      <c r="D11" s="10" t="s">
        <v>55</v>
      </c>
      <c r="E11" s="29">
        <v>16</v>
      </c>
      <c r="F11" s="30">
        <v>8</v>
      </c>
      <c r="G11" s="14">
        <v>16</v>
      </c>
      <c r="H11" s="43">
        <v>12</v>
      </c>
      <c r="I11" s="5">
        <f t="shared" si="0"/>
        <v>52</v>
      </c>
      <c r="J11" s="16">
        <v>20</v>
      </c>
      <c r="K11" s="16">
        <v>2.5</v>
      </c>
      <c r="L11" s="16">
        <v>3</v>
      </c>
      <c r="M11" s="16">
        <v>3</v>
      </c>
      <c r="N11" s="16">
        <v>1</v>
      </c>
      <c r="O11" s="16">
        <v>2</v>
      </c>
      <c r="P11" s="16">
        <v>2</v>
      </c>
      <c r="Q11" s="16">
        <v>0</v>
      </c>
      <c r="R11" s="16">
        <v>3</v>
      </c>
      <c r="S11" s="37">
        <f t="shared" si="1"/>
        <v>36.5</v>
      </c>
      <c r="T11" s="20">
        <f t="shared" si="2"/>
        <v>52</v>
      </c>
      <c r="U11" s="40">
        <f t="shared" si="3"/>
        <v>36.5</v>
      </c>
      <c r="V11" s="48">
        <f t="shared" si="4"/>
        <v>88.5</v>
      </c>
      <c r="W11" s="21" t="s">
        <v>13</v>
      </c>
      <c r="X11" s="12" t="s">
        <v>69</v>
      </c>
    </row>
    <row r="12" spans="1:34" ht="19.899999999999999" customHeight="1" thickBot="1" x14ac:dyDescent="0.25">
      <c r="A12" s="5">
        <v>5</v>
      </c>
      <c r="B12" s="28">
        <v>19</v>
      </c>
      <c r="C12" s="22" t="s">
        <v>36</v>
      </c>
      <c r="D12" s="10" t="s">
        <v>52</v>
      </c>
      <c r="E12" s="13">
        <v>16</v>
      </c>
      <c r="F12" s="16">
        <v>7</v>
      </c>
      <c r="G12" s="13">
        <v>16</v>
      </c>
      <c r="H12" s="43">
        <v>12</v>
      </c>
      <c r="I12" s="5">
        <f t="shared" si="0"/>
        <v>51</v>
      </c>
      <c r="J12" s="16">
        <v>20</v>
      </c>
      <c r="K12" s="16">
        <v>2.5</v>
      </c>
      <c r="L12" s="16">
        <v>2.75</v>
      </c>
      <c r="M12" s="16">
        <v>4</v>
      </c>
      <c r="N12" s="16">
        <v>1</v>
      </c>
      <c r="O12" s="16">
        <v>0</v>
      </c>
      <c r="P12" s="16">
        <v>2</v>
      </c>
      <c r="Q12" s="16">
        <v>1</v>
      </c>
      <c r="R12" s="16">
        <v>3</v>
      </c>
      <c r="S12" s="48">
        <f t="shared" si="1"/>
        <v>36.25</v>
      </c>
      <c r="T12" s="53">
        <f t="shared" si="2"/>
        <v>51</v>
      </c>
      <c r="U12" s="53">
        <f t="shared" si="3"/>
        <v>36.25</v>
      </c>
      <c r="V12" s="48">
        <f t="shared" si="4"/>
        <v>87.25</v>
      </c>
      <c r="W12" s="21" t="s">
        <v>13</v>
      </c>
      <c r="X12" s="19" t="s">
        <v>67</v>
      </c>
    </row>
    <row r="13" spans="1:34" ht="19.899999999999999" customHeight="1" thickBot="1" x14ac:dyDescent="0.25">
      <c r="A13" s="5">
        <v>6</v>
      </c>
      <c r="B13" s="28">
        <v>2</v>
      </c>
      <c r="C13" s="22" t="s">
        <v>22</v>
      </c>
      <c r="D13" s="10" t="s">
        <v>46</v>
      </c>
      <c r="E13" s="13">
        <v>16</v>
      </c>
      <c r="F13" s="16">
        <v>10</v>
      </c>
      <c r="G13" s="13">
        <v>14</v>
      </c>
      <c r="H13" s="43">
        <v>12</v>
      </c>
      <c r="I13" s="5">
        <f t="shared" si="0"/>
        <v>52</v>
      </c>
      <c r="J13" s="16">
        <v>19.5</v>
      </c>
      <c r="K13" s="16">
        <v>2.5</v>
      </c>
      <c r="L13" s="16">
        <v>3</v>
      </c>
      <c r="M13" s="16">
        <v>3.5</v>
      </c>
      <c r="N13" s="16">
        <v>1</v>
      </c>
      <c r="O13" s="16">
        <v>2</v>
      </c>
      <c r="P13" s="16">
        <v>2</v>
      </c>
      <c r="Q13" s="16">
        <v>0</v>
      </c>
      <c r="R13" s="16">
        <v>1</v>
      </c>
      <c r="S13" s="37">
        <f t="shared" si="1"/>
        <v>34.5</v>
      </c>
      <c r="T13" s="20">
        <f t="shared" si="2"/>
        <v>52</v>
      </c>
      <c r="U13" s="40">
        <f t="shared" si="3"/>
        <v>34.5</v>
      </c>
      <c r="V13" s="48">
        <f t="shared" si="4"/>
        <v>86.5</v>
      </c>
      <c r="W13" s="21" t="s">
        <v>13</v>
      </c>
      <c r="X13" s="19" t="s">
        <v>95</v>
      </c>
    </row>
    <row r="14" spans="1:34" ht="19.899999999999999" customHeight="1" thickBot="1" x14ac:dyDescent="0.25">
      <c r="A14" s="5">
        <v>6</v>
      </c>
      <c r="B14" s="28">
        <v>10</v>
      </c>
      <c r="C14" s="22" t="s">
        <v>28</v>
      </c>
      <c r="D14" s="10" t="s">
        <v>51</v>
      </c>
      <c r="E14" s="13">
        <v>16</v>
      </c>
      <c r="F14" s="16">
        <v>12</v>
      </c>
      <c r="G14" s="14">
        <v>16</v>
      </c>
      <c r="H14" s="43">
        <v>12</v>
      </c>
      <c r="I14" s="5">
        <f t="shared" si="0"/>
        <v>56</v>
      </c>
      <c r="J14" s="16">
        <v>19</v>
      </c>
      <c r="K14" s="16">
        <v>2.5</v>
      </c>
      <c r="L14" s="16">
        <v>3</v>
      </c>
      <c r="M14" s="16">
        <v>2.5</v>
      </c>
      <c r="N14" s="16">
        <v>1</v>
      </c>
      <c r="O14" s="16">
        <v>2</v>
      </c>
      <c r="P14" s="16">
        <v>0.5</v>
      </c>
      <c r="Q14" s="16">
        <v>0</v>
      </c>
      <c r="R14" s="16">
        <v>0</v>
      </c>
      <c r="S14" s="37">
        <f t="shared" si="1"/>
        <v>30.5</v>
      </c>
      <c r="T14" s="20">
        <f t="shared" si="2"/>
        <v>56</v>
      </c>
      <c r="U14" s="40">
        <f t="shared" si="3"/>
        <v>30.5</v>
      </c>
      <c r="V14" s="48">
        <f t="shared" si="4"/>
        <v>86.5</v>
      </c>
      <c r="W14" s="21" t="s">
        <v>13</v>
      </c>
      <c r="X14" s="19" t="s">
        <v>66</v>
      </c>
    </row>
    <row r="15" spans="1:34" ht="19.899999999999999" customHeight="1" thickBot="1" x14ac:dyDescent="0.25">
      <c r="A15" s="5">
        <v>8</v>
      </c>
      <c r="B15" s="28">
        <v>21</v>
      </c>
      <c r="C15" s="22" t="s">
        <v>38</v>
      </c>
      <c r="D15" s="10" t="s">
        <v>93</v>
      </c>
      <c r="E15" s="13">
        <v>16</v>
      </c>
      <c r="F15" s="16">
        <v>8</v>
      </c>
      <c r="G15" s="13">
        <v>16</v>
      </c>
      <c r="H15" s="43">
        <v>12</v>
      </c>
      <c r="I15" s="5">
        <f t="shared" si="0"/>
        <v>52</v>
      </c>
      <c r="J15" s="16">
        <v>19.5</v>
      </c>
      <c r="K15" s="16">
        <v>2.5</v>
      </c>
      <c r="L15" s="16">
        <v>1.75</v>
      </c>
      <c r="M15" s="16">
        <v>3.5</v>
      </c>
      <c r="N15" s="16">
        <v>1</v>
      </c>
      <c r="O15" s="16">
        <v>2</v>
      </c>
      <c r="P15" s="16">
        <v>0</v>
      </c>
      <c r="Q15" s="16">
        <v>0</v>
      </c>
      <c r="R15" s="16">
        <v>3</v>
      </c>
      <c r="S15" s="48">
        <f t="shared" si="1"/>
        <v>33.25</v>
      </c>
      <c r="T15" s="53">
        <f t="shared" si="2"/>
        <v>52</v>
      </c>
      <c r="U15" s="53">
        <f t="shared" si="3"/>
        <v>33.25</v>
      </c>
      <c r="V15" s="48">
        <f t="shared" si="4"/>
        <v>85.25</v>
      </c>
      <c r="W15" s="21" t="s">
        <v>13</v>
      </c>
      <c r="X15" s="12" t="s">
        <v>94</v>
      </c>
    </row>
    <row r="16" spans="1:34" ht="19.899999999999999" customHeight="1" thickBot="1" x14ac:dyDescent="0.25">
      <c r="A16" s="5">
        <v>9</v>
      </c>
      <c r="B16" s="28">
        <v>27</v>
      </c>
      <c r="C16" s="22" t="s">
        <v>43</v>
      </c>
      <c r="D16" s="10" t="s">
        <v>59</v>
      </c>
      <c r="E16" s="13">
        <v>16</v>
      </c>
      <c r="F16" s="16">
        <v>6</v>
      </c>
      <c r="G16" s="13">
        <v>10</v>
      </c>
      <c r="H16" s="43">
        <v>12</v>
      </c>
      <c r="I16" s="5">
        <f t="shared" si="0"/>
        <v>44</v>
      </c>
      <c r="J16" s="16">
        <v>20</v>
      </c>
      <c r="K16" s="16">
        <v>2.5</v>
      </c>
      <c r="L16" s="16">
        <v>1.5</v>
      </c>
      <c r="M16" s="16">
        <v>4.5</v>
      </c>
      <c r="N16" s="16">
        <v>1</v>
      </c>
      <c r="O16" s="16">
        <v>2</v>
      </c>
      <c r="P16" s="16">
        <v>2</v>
      </c>
      <c r="Q16" s="16">
        <v>1</v>
      </c>
      <c r="R16" s="16">
        <v>4</v>
      </c>
      <c r="S16" s="37">
        <f t="shared" si="1"/>
        <v>38.5</v>
      </c>
      <c r="T16" s="20">
        <f t="shared" si="2"/>
        <v>44</v>
      </c>
      <c r="U16" s="40">
        <f t="shared" si="3"/>
        <v>38.5</v>
      </c>
      <c r="V16" s="48">
        <f t="shared" si="4"/>
        <v>82.5</v>
      </c>
      <c r="W16" s="21" t="s">
        <v>13</v>
      </c>
      <c r="X16" s="12" t="s">
        <v>89</v>
      </c>
    </row>
    <row r="17" spans="1:24" ht="19.899999999999999" customHeight="1" thickBot="1" x14ac:dyDescent="0.25">
      <c r="A17" s="5">
        <v>10</v>
      </c>
      <c r="B17" s="28">
        <v>24</v>
      </c>
      <c r="C17" s="22" t="s">
        <v>40</v>
      </c>
      <c r="D17" s="10" t="s">
        <v>58</v>
      </c>
      <c r="E17" s="13">
        <v>14</v>
      </c>
      <c r="F17" s="16">
        <v>6</v>
      </c>
      <c r="G17" s="14">
        <v>15</v>
      </c>
      <c r="H17" s="43">
        <v>12</v>
      </c>
      <c r="I17" s="5">
        <f t="shared" si="0"/>
        <v>47</v>
      </c>
      <c r="J17" s="16">
        <v>19</v>
      </c>
      <c r="K17" s="16">
        <v>2.5</v>
      </c>
      <c r="L17" s="16">
        <v>3</v>
      </c>
      <c r="M17" s="16">
        <v>3</v>
      </c>
      <c r="N17" s="16">
        <v>1</v>
      </c>
      <c r="O17" s="16">
        <v>2</v>
      </c>
      <c r="P17" s="16">
        <v>0</v>
      </c>
      <c r="Q17" s="16">
        <v>1</v>
      </c>
      <c r="R17" s="16">
        <v>1</v>
      </c>
      <c r="S17" s="37">
        <f t="shared" si="1"/>
        <v>32.5</v>
      </c>
      <c r="T17" s="20">
        <f t="shared" si="2"/>
        <v>47</v>
      </c>
      <c r="U17" s="40">
        <f t="shared" si="3"/>
        <v>32.5</v>
      </c>
      <c r="V17" s="48">
        <f t="shared" si="4"/>
        <v>79.5</v>
      </c>
      <c r="W17" s="21" t="s">
        <v>13</v>
      </c>
      <c r="X17" s="12" t="s">
        <v>88</v>
      </c>
    </row>
    <row r="18" spans="1:24" ht="19.899999999999999" customHeight="1" thickBot="1" x14ac:dyDescent="0.25">
      <c r="A18" s="5">
        <v>10</v>
      </c>
      <c r="B18" s="28">
        <v>25</v>
      </c>
      <c r="C18" s="22" t="s">
        <v>41</v>
      </c>
      <c r="D18" s="10" t="s">
        <v>49</v>
      </c>
      <c r="E18" s="13">
        <v>16</v>
      </c>
      <c r="F18" s="16">
        <v>2</v>
      </c>
      <c r="G18" s="13">
        <v>14</v>
      </c>
      <c r="H18" s="43">
        <v>12</v>
      </c>
      <c r="I18" s="5">
        <f t="shared" si="0"/>
        <v>44</v>
      </c>
      <c r="J18" s="16">
        <v>20</v>
      </c>
      <c r="K18" s="16">
        <v>2.5</v>
      </c>
      <c r="L18" s="16">
        <v>2.5</v>
      </c>
      <c r="M18" s="16">
        <v>3.5</v>
      </c>
      <c r="N18" s="16">
        <v>1</v>
      </c>
      <c r="O18" s="16">
        <v>0</v>
      </c>
      <c r="P18" s="16">
        <v>2</v>
      </c>
      <c r="Q18" s="16">
        <v>1</v>
      </c>
      <c r="R18" s="16">
        <v>3</v>
      </c>
      <c r="S18" s="37">
        <f t="shared" si="1"/>
        <v>35.5</v>
      </c>
      <c r="T18" s="20">
        <f t="shared" si="2"/>
        <v>44</v>
      </c>
      <c r="U18" s="40">
        <f t="shared" si="3"/>
        <v>35.5</v>
      </c>
      <c r="V18" s="48">
        <f t="shared" si="4"/>
        <v>79.5</v>
      </c>
      <c r="W18" s="21" t="s">
        <v>13</v>
      </c>
      <c r="X18" s="12" t="s">
        <v>64</v>
      </c>
    </row>
    <row r="19" spans="1:24" ht="19.899999999999999" customHeight="1" thickBot="1" x14ac:dyDescent="0.25">
      <c r="A19" s="5">
        <v>12</v>
      </c>
      <c r="B19" s="28">
        <v>17</v>
      </c>
      <c r="C19" s="22" t="s">
        <v>34</v>
      </c>
      <c r="D19" s="10" t="s">
        <v>96</v>
      </c>
      <c r="E19" s="13">
        <v>14</v>
      </c>
      <c r="F19" s="16">
        <v>6</v>
      </c>
      <c r="G19" s="13">
        <v>16</v>
      </c>
      <c r="H19" s="43">
        <v>12</v>
      </c>
      <c r="I19" s="5">
        <f t="shared" si="0"/>
        <v>48</v>
      </c>
      <c r="J19" s="16">
        <v>19</v>
      </c>
      <c r="K19" s="16">
        <v>2.5</v>
      </c>
      <c r="L19" s="16">
        <v>3</v>
      </c>
      <c r="M19" s="16">
        <v>2</v>
      </c>
      <c r="N19" s="16">
        <v>1</v>
      </c>
      <c r="O19" s="16">
        <v>0</v>
      </c>
      <c r="P19" s="16">
        <v>0.5</v>
      </c>
      <c r="Q19" s="16">
        <v>0</v>
      </c>
      <c r="R19" s="16">
        <v>2</v>
      </c>
      <c r="S19" s="37">
        <f t="shared" si="1"/>
        <v>30</v>
      </c>
      <c r="T19" s="20">
        <f t="shared" si="2"/>
        <v>48</v>
      </c>
      <c r="U19" s="40">
        <f t="shared" si="3"/>
        <v>30</v>
      </c>
      <c r="V19" s="48">
        <f t="shared" si="4"/>
        <v>78</v>
      </c>
      <c r="W19" s="21" t="s">
        <v>13</v>
      </c>
      <c r="X19" s="12" t="s">
        <v>70</v>
      </c>
    </row>
    <row r="20" spans="1:24" ht="19.899999999999999" customHeight="1" thickBot="1" x14ac:dyDescent="0.25">
      <c r="A20" s="5">
        <v>13</v>
      </c>
      <c r="B20" s="28">
        <v>13</v>
      </c>
      <c r="C20" s="22" t="s">
        <v>30</v>
      </c>
      <c r="D20" s="10" t="s">
        <v>53</v>
      </c>
      <c r="E20" s="13">
        <v>8</v>
      </c>
      <c r="F20" s="16">
        <v>8</v>
      </c>
      <c r="G20" s="14">
        <v>16</v>
      </c>
      <c r="H20" s="43">
        <v>12</v>
      </c>
      <c r="I20" s="5">
        <f t="shared" si="0"/>
        <v>44</v>
      </c>
      <c r="J20" s="16">
        <v>20</v>
      </c>
      <c r="K20" s="16">
        <v>2.5</v>
      </c>
      <c r="L20" s="16">
        <v>2.5</v>
      </c>
      <c r="M20" s="16">
        <v>3</v>
      </c>
      <c r="N20" s="16">
        <v>1</v>
      </c>
      <c r="O20" s="16">
        <v>0</v>
      </c>
      <c r="P20" s="16">
        <v>0.5</v>
      </c>
      <c r="Q20" s="16">
        <v>0</v>
      </c>
      <c r="R20" s="16">
        <v>3</v>
      </c>
      <c r="S20" s="37">
        <f t="shared" si="1"/>
        <v>32.5</v>
      </c>
      <c r="T20" s="52">
        <f t="shared" si="2"/>
        <v>44</v>
      </c>
      <c r="U20" s="37">
        <f t="shared" si="3"/>
        <v>32.5</v>
      </c>
      <c r="V20" s="48">
        <f t="shared" si="4"/>
        <v>76.5</v>
      </c>
      <c r="W20" s="21" t="s">
        <v>13</v>
      </c>
      <c r="X20" s="12" t="s">
        <v>68</v>
      </c>
    </row>
    <row r="21" spans="1:24" ht="19.899999999999999" customHeight="1" thickBot="1" x14ac:dyDescent="0.25">
      <c r="A21" s="5">
        <v>14</v>
      </c>
      <c r="B21" s="28">
        <v>6</v>
      </c>
      <c r="C21" s="22" t="s">
        <v>24</v>
      </c>
      <c r="D21" s="10" t="s">
        <v>84</v>
      </c>
      <c r="E21" s="13">
        <v>8</v>
      </c>
      <c r="F21" s="16">
        <v>10</v>
      </c>
      <c r="G21" s="13">
        <v>14</v>
      </c>
      <c r="H21" s="43">
        <v>12</v>
      </c>
      <c r="I21" s="5">
        <f t="shared" si="0"/>
        <v>44</v>
      </c>
      <c r="J21" s="16">
        <v>18</v>
      </c>
      <c r="K21" s="16">
        <v>2.5</v>
      </c>
      <c r="L21" s="16">
        <v>3</v>
      </c>
      <c r="M21" s="16">
        <v>1.5</v>
      </c>
      <c r="N21" s="16">
        <v>1</v>
      </c>
      <c r="O21" s="16">
        <v>2</v>
      </c>
      <c r="P21" s="16">
        <v>0</v>
      </c>
      <c r="Q21" s="16">
        <v>1</v>
      </c>
      <c r="R21" s="16">
        <v>3</v>
      </c>
      <c r="S21" s="37">
        <f t="shared" si="1"/>
        <v>32</v>
      </c>
      <c r="T21" s="20">
        <f t="shared" si="2"/>
        <v>44</v>
      </c>
      <c r="U21" s="40">
        <f t="shared" si="3"/>
        <v>32</v>
      </c>
      <c r="V21" s="48">
        <f t="shared" si="4"/>
        <v>76</v>
      </c>
      <c r="W21" s="21" t="s">
        <v>13</v>
      </c>
      <c r="X21" s="19" t="s">
        <v>91</v>
      </c>
    </row>
    <row r="22" spans="1:24" ht="19.899999999999999" customHeight="1" thickBot="1" x14ac:dyDescent="0.25">
      <c r="A22" s="5">
        <v>15</v>
      </c>
      <c r="B22" s="28">
        <v>12</v>
      </c>
      <c r="C22" s="22" t="s">
        <v>29</v>
      </c>
      <c r="D22" s="10" t="s">
        <v>52</v>
      </c>
      <c r="E22" s="13">
        <v>16</v>
      </c>
      <c r="F22" s="16">
        <v>4</v>
      </c>
      <c r="G22" s="13">
        <v>16</v>
      </c>
      <c r="H22" s="43">
        <v>12</v>
      </c>
      <c r="I22" s="5">
        <f t="shared" si="0"/>
        <v>48</v>
      </c>
      <c r="J22" s="16">
        <v>18</v>
      </c>
      <c r="K22" s="16">
        <v>2.5</v>
      </c>
      <c r="L22" s="16">
        <v>1.5</v>
      </c>
      <c r="M22" s="16">
        <v>2.5</v>
      </c>
      <c r="N22" s="16">
        <v>1</v>
      </c>
      <c r="O22" s="16">
        <v>0</v>
      </c>
      <c r="P22" s="16">
        <v>0</v>
      </c>
      <c r="Q22" s="16">
        <v>0</v>
      </c>
      <c r="R22" s="16">
        <v>2</v>
      </c>
      <c r="S22" s="37">
        <f t="shared" si="1"/>
        <v>27.5</v>
      </c>
      <c r="T22" s="20">
        <f t="shared" si="2"/>
        <v>48</v>
      </c>
      <c r="U22" s="40">
        <f t="shared" si="3"/>
        <v>27.5</v>
      </c>
      <c r="V22" s="48">
        <f t="shared" si="4"/>
        <v>75.5</v>
      </c>
      <c r="W22" s="21" t="s">
        <v>13</v>
      </c>
      <c r="X22" s="19" t="s">
        <v>67</v>
      </c>
    </row>
    <row r="23" spans="1:24" ht="19.899999999999999" customHeight="1" thickBot="1" x14ac:dyDescent="0.25">
      <c r="A23" s="5">
        <v>16</v>
      </c>
      <c r="B23" s="28">
        <v>16</v>
      </c>
      <c r="C23" s="23" t="s">
        <v>33</v>
      </c>
      <c r="D23" s="10" t="s">
        <v>51</v>
      </c>
      <c r="E23" s="13">
        <v>16</v>
      </c>
      <c r="F23" s="16">
        <v>4</v>
      </c>
      <c r="G23" s="14">
        <v>7</v>
      </c>
      <c r="H23" s="43">
        <v>12</v>
      </c>
      <c r="I23" s="5">
        <f t="shared" si="0"/>
        <v>39</v>
      </c>
      <c r="J23" s="16">
        <v>19.5</v>
      </c>
      <c r="K23" s="16">
        <v>2.5</v>
      </c>
      <c r="L23" s="16">
        <v>2.25</v>
      </c>
      <c r="M23" s="16">
        <v>4</v>
      </c>
      <c r="N23" s="16">
        <v>1</v>
      </c>
      <c r="O23" s="16">
        <v>2</v>
      </c>
      <c r="P23" s="16">
        <v>2</v>
      </c>
      <c r="Q23" s="16">
        <v>0</v>
      </c>
      <c r="R23" s="16">
        <v>3</v>
      </c>
      <c r="S23" s="48">
        <f t="shared" si="1"/>
        <v>36.25</v>
      </c>
      <c r="T23" s="48">
        <f t="shared" si="2"/>
        <v>39</v>
      </c>
      <c r="U23" s="48">
        <f t="shared" si="3"/>
        <v>36.25</v>
      </c>
      <c r="V23" s="48">
        <f t="shared" si="4"/>
        <v>75.25</v>
      </c>
      <c r="W23" s="21" t="s">
        <v>13</v>
      </c>
      <c r="X23" s="12" t="s">
        <v>66</v>
      </c>
    </row>
    <row r="24" spans="1:24" ht="19.899999999999999" customHeight="1" thickBot="1" x14ac:dyDescent="0.25">
      <c r="A24" s="5">
        <v>17</v>
      </c>
      <c r="B24" s="28">
        <v>7</v>
      </c>
      <c r="C24" s="22" t="s">
        <v>25</v>
      </c>
      <c r="D24" s="10" t="s">
        <v>48</v>
      </c>
      <c r="E24" s="13">
        <v>8</v>
      </c>
      <c r="F24" s="16">
        <v>10</v>
      </c>
      <c r="G24" s="13">
        <v>13</v>
      </c>
      <c r="H24" s="43">
        <v>12</v>
      </c>
      <c r="I24" s="5">
        <f t="shared" si="0"/>
        <v>43</v>
      </c>
      <c r="J24" s="16">
        <v>20</v>
      </c>
      <c r="K24" s="16">
        <v>2.5</v>
      </c>
      <c r="L24" s="16">
        <v>1.5</v>
      </c>
      <c r="M24" s="16">
        <v>1.5</v>
      </c>
      <c r="N24" s="16">
        <v>1</v>
      </c>
      <c r="O24" s="16">
        <v>2</v>
      </c>
      <c r="P24" s="16">
        <v>0</v>
      </c>
      <c r="Q24" s="16">
        <v>1</v>
      </c>
      <c r="R24" s="16">
        <v>1</v>
      </c>
      <c r="S24" s="37">
        <f t="shared" si="1"/>
        <v>30.5</v>
      </c>
      <c r="T24" s="20">
        <f t="shared" si="2"/>
        <v>43</v>
      </c>
      <c r="U24" s="40">
        <f t="shared" si="3"/>
        <v>30.5</v>
      </c>
      <c r="V24" s="48">
        <f t="shared" si="4"/>
        <v>73.5</v>
      </c>
      <c r="W24" s="21" t="s">
        <v>13</v>
      </c>
      <c r="X24" s="19" t="s">
        <v>63</v>
      </c>
    </row>
    <row r="25" spans="1:24" ht="19.899999999999999" customHeight="1" thickBot="1" x14ac:dyDescent="0.25">
      <c r="A25" s="5">
        <v>18</v>
      </c>
      <c r="B25" s="28">
        <v>1</v>
      </c>
      <c r="C25" s="22" t="s">
        <v>21</v>
      </c>
      <c r="D25" s="10" t="s">
        <v>92</v>
      </c>
      <c r="E25" s="13">
        <v>16</v>
      </c>
      <c r="F25" s="16">
        <v>4</v>
      </c>
      <c r="G25" s="13">
        <v>10</v>
      </c>
      <c r="H25" s="43">
        <v>12</v>
      </c>
      <c r="I25" s="5">
        <f t="shared" si="0"/>
        <v>42</v>
      </c>
      <c r="J25" s="16">
        <v>20</v>
      </c>
      <c r="K25" s="16">
        <v>2.5</v>
      </c>
      <c r="L25" s="16">
        <v>1.5</v>
      </c>
      <c r="M25" s="16">
        <v>3</v>
      </c>
      <c r="N25" s="16">
        <v>1</v>
      </c>
      <c r="O25" s="16">
        <v>0</v>
      </c>
      <c r="P25" s="16">
        <v>0</v>
      </c>
      <c r="Q25" s="16">
        <v>1</v>
      </c>
      <c r="R25" s="16">
        <v>2</v>
      </c>
      <c r="S25" s="37">
        <f t="shared" si="1"/>
        <v>31</v>
      </c>
      <c r="T25" s="52">
        <f t="shared" si="2"/>
        <v>42</v>
      </c>
      <c r="U25" s="37">
        <f t="shared" si="3"/>
        <v>31</v>
      </c>
      <c r="V25" s="48">
        <f t="shared" si="4"/>
        <v>73</v>
      </c>
      <c r="W25" s="21" t="s">
        <v>13</v>
      </c>
      <c r="X25" s="12" t="s">
        <v>62</v>
      </c>
    </row>
    <row r="26" spans="1:24" ht="19.899999999999999" customHeight="1" thickBot="1" x14ac:dyDescent="0.25">
      <c r="A26" s="5">
        <v>19</v>
      </c>
      <c r="B26" s="28">
        <v>22</v>
      </c>
      <c r="C26" s="22" t="s">
        <v>39</v>
      </c>
      <c r="D26" s="10" t="s">
        <v>56</v>
      </c>
      <c r="E26" s="13">
        <v>16</v>
      </c>
      <c r="F26" s="16">
        <v>2</v>
      </c>
      <c r="G26" s="14">
        <v>6</v>
      </c>
      <c r="H26" s="43">
        <v>12</v>
      </c>
      <c r="I26" s="5">
        <f t="shared" si="0"/>
        <v>36</v>
      </c>
      <c r="J26" s="16">
        <v>20</v>
      </c>
      <c r="K26" s="16">
        <v>2.5</v>
      </c>
      <c r="L26" s="16">
        <v>1.5</v>
      </c>
      <c r="M26" s="16">
        <v>3.5</v>
      </c>
      <c r="N26" s="16">
        <v>1</v>
      </c>
      <c r="O26" s="16">
        <v>2</v>
      </c>
      <c r="P26" s="16">
        <v>2</v>
      </c>
      <c r="Q26" s="16">
        <v>1</v>
      </c>
      <c r="R26" s="16">
        <v>3</v>
      </c>
      <c r="S26" s="37">
        <f t="shared" si="1"/>
        <v>36.5</v>
      </c>
      <c r="T26" s="20">
        <f t="shared" si="2"/>
        <v>36</v>
      </c>
      <c r="U26" s="40">
        <f t="shared" si="3"/>
        <v>36.5</v>
      </c>
      <c r="V26" s="48">
        <f t="shared" si="4"/>
        <v>72.5</v>
      </c>
      <c r="W26" s="21" t="s">
        <v>13</v>
      </c>
      <c r="X26" s="12" t="s">
        <v>99</v>
      </c>
    </row>
    <row r="27" spans="1:24" ht="19.899999999999999" customHeight="1" thickBot="1" x14ac:dyDescent="0.25">
      <c r="A27" s="5">
        <v>20</v>
      </c>
      <c r="B27" s="28">
        <v>9</v>
      </c>
      <c r="C27" s="22" t="s">
        <v>27</v>
      </c>
      <c r="D27" s="10" t="s">
        <v>50</v>
      </c>
      <c r="E27" s="13">
        <v>14</v>
      </c>
      <c r="F27" s="16">
        <v>2</v>
      </c>
      <c r="G27" s="13">
        <v>9</v>
      </c>
      <c r="H27" s="43">
        <v>12</v>
      </c>
      <c r="I27" s="5">
        <f t="shared" si="0"/>
        <v>37</v>
      </c>
      <c r="J27" s="16">
        <v>20</v>
      </c>
      <c r="K27" s="16">
        <v>2.5</v>
      </c>
      <c r="L27" s="16">
        <v>1.5</v>
      </c>
      <c r="M27" s="16">
        <v>4</v>
      </c>
      <c r="N27" s="16">
        <v>1</v>
      </c>
      <c r="O27" s="16">
        <v>2</v>
      </c>
      <c r="P27" s="16">
        <v>2</v>
      </c>
      <c r="Q27" s="16">
        <v>0</v>
      </c>
      <c r="R27" s="16">
        <v>2</v>
      </c>
      <c r="S27" s="37">
        <f t="shared" si="1"/>
        <v>35</v>
      </c>
      <c r="T27" s="20">
        <f t="shared" si="2"/>
        <v>37</v>
      </c>
      <c r="U27" s="40">
        <f t="shared" si="3"/>
        <v>35</v>
      </c>
      <c r="V27" s="48">
        <f t="shared" si="4"/>
        <v>72</v>
      </c>
      <c r="W27" s="21" t="s">
        <v>13</v>
      </c>
      <c r="X27" s="12" t="s">
        <v>65</v>
      </c>
    </row>
    <row r="28" spans="1:24" ht="19.899999999999999" customHeight="1" thickBot="1" x14ac:dyDescent="0.25">
      <c r="A28" s="5">
        <v>20</v>
      </c>
      <c r="B28" s="28">
        <v>18</v>
      </c>
      <c r="C28" s="23" t="s">
        <v>35</v>
      </c>
      <c r="D28" s="10" t="s">
        <v>85</v>
      </c>
      <c r="E28" s="13">
        <v>14</v>
      </c>
      <c r="F28" s="16">
        <v>5</v>
      </c>
      <c r="G28" s="13">
        <v>14</v>
      </c>
      <c r="H28" s="43">
        <v>12</v>
      </c>
      <c r="I28" s="5">
        <f t="shared" si="0"/>
        <v>45</v>
      </c>
      <c r="J28" s="16">
        <v>20</v>
      </c>
      <c r="K28" s="16">
        <v>2.5</v>
      </c>
      <c r="L28" s="16">
        <v>1.5</v>
      </c>
      <c r="M28" s="16">
        <v>1.5</v>
      </c>
      <c r="N28" s="16">
        <v>0.5</v>
      </c>
      <c r="O28" s="16">
        <v>0</v>
      </c>
      <c r="P28" s="16">
        <v>0</v>
      </c>
      <c r="Q28" s="16">
        <v>0</v>
      </c>
      <c r="R28" s="16">
        <v>1</v>
      </c>
      <c r="S28" s="37">
        <f t="shared" si="1"/>
        <v>27</v>
      </c>
      <c r="T28" s="20">
        <f t="shared" si="2"/>
        <v>45</v>
      </c>
      <c r="U28" s="40">
        <f t="shared" si="3"/>
        <v>27</v>
      </c>
      <c r="V28" s="48">
        <f t="shared" si="4"/>
        <v>72</v>
      </c>
      <c r="W28" s="21" t="s">
        <v>13</v>
      </c>
      <c r="X28" s="12" t="s">
        <v>71</v>
      </c>
    </row>
    <row r="29" spans="1:24" ht="19.899999999999999" customHeight="1" thickBot="1" x14ac:dyDescent="0.25">
      <c r="A29" s="5">
        <v>22</v>
      </c>
      <c r="B29" s="28">
        <v>14</v>
      </c>
      <c r="C29" s="51" t="s">
        <v>31</v>
      </c>
      <c r="D29" s="10" t="s">
        <v>54</v>
      </c>
      <c r="E29" s="13">
        <v>10</v>
      </c>
      <c r="F29" s="16">
        <v>4</v>
      </c>
      <c r="G29" s="14">
        <v>16</v>
      </c>
      <c r="H29" s="43">
        <v>6</v>
      </c>
      <c r="I29" s="5">
        <f t="shared" si="0"/>
        <v>36</v>
      </c>
      <c r="J29" s="16">
        <v>19</v>
      </c>
      <c r="K29" s="16">
        <v>2.5</v>
      </c>
      <c r="L29" s="16">
        <v>3</v>
      </c>
      <c r="M29" s="16">
        <v>1.5</v>
      </c>
      <c r="N29" s="16">
        <v>1</v>
      </c>
      <c r="O29" s="16">
        <v>2</v>
      </c>
      <c r="P29" s="16">
        <v>0.5</v>
      </c>
      <c r="Q29" s="16">
        <v>1</v>
      </c>
      <c r="R29" s="16">
        <v>3</v>
      </c>
      <c r="S29" s="37">
        <f t="shared" si="1"/>
        <v>33.5</v>
      </c>
      <c r="T29" s="20">
        <f t="shared" si="2"/>
        <v>36</v>
      </c>
      <c r="U29" s="40">
        <f t="shared" si="3"/>
        <v>33.5</v>
      </c>
      <c r="V29" s="48">
        <f t="shared" si="4"/>
        <v>69.5</v>
      </c>
      <c r="W29" s="21" t="s">
        <v>13</v>
      </c>
      <c r="X29" s="19" t="s">
        <v>97</v>
      </c>
    </row>
    <row r="30" spans="1:24" ht="19.899999999999999" customHeight="1" thickBot="1" x14ac:dyDescent="0.25">
      <c r="A30" s="5">
        <v>23</v>
      </c>
      <c r="B30" s="28">
        <v>20</v>
      </c>
      <c r="C30" s="42" t="s">
        <v>37</v>
      </c>
      <c r="D30" s="10" t="s">
        <v>85</v>
      </c>
      <c r="E30" s="13">
        <v>14</v>
      </c>
      <c r="F30" s="16">
        <v>8</v>
      </c>
      <c r="G30" s="14">
        <v>6</v>
      </c>
      <c r="H30" s="43">
        <v>12</v>
      </c>
      <c r="I30" s="5">
        <f t="shared" si="0"/>
        <v>40</v>
      </c>
      <c r="J30" s="16">
        <v>20</v>
      </c>
      <c r="K30" s="16">
        <v>2.5</v>
      </c>
      <c r="L30" s="16">
        <v>1.5</v>
      </c>
      <c r="M30" s="16">
        <v>1</v>
      </c>
      <c r="N30" s="16">
        <v>1</v>
      </c>
      <c r="O30" s="16">
        <v>0</v>
      </c>
      <c r="P30" s="16">
        <v>0.5</v>
      </c>
      <c r="Q30" s="16">
        <v>0</v>
      </c>
      <c r="R30" s="16">
        <v>1</v>
      </c>
      <c r="S30" s="37">
        <f t="shared" si="1"/>
        <v>27.5</v>
      </c>
      <c r="T30" s="20">
        <f t="shared" si="2"/>
        <v>40</v>
      </c>
      <c r="U30" s="40">
        <f t="shared" si="3"/>
        <v>27.5</v>
      </c>
      <c r="V30" s="48">
        <f t="shared" si="4"/>
        <v>67.5</v>
      </c>
      <c r="W30" s="21" t="s">
        <v>13</v>
      </c>
      <c r="X30" s="19" t="s">
        <v>71</v>
      </c>
    </row>
    <row r="31" spans="1:24" ht="19.899999999999999" customHeight="1" thickBot="1" x14ac:dyDescent="0.25">
      <c r="A31" s="5">
        <v>24</v>
      </c>
      <c r="B31" s="28">
        <v>8</v>
      </c>
      <c r="C31" s="42" t="s">
        <v>26</v>
      </c>
      <c r="D31" s="10" t="s">
        <v>49</v>
      </c>
      <c r="E31" s="13">
        <v>16</v>
      </c>
      <c r="F31" s="16">
        <v>0</v>
      </c>
      <c r="G31" s="14">
        <v>8</v>
      </c>
      <c r="H31" s="43">
        <v>12</v>
      </c>
      <c r="I31" s="5">
        <f t="shared" si="0"/>
        <v>36</v>
      </c>
      <c r="J31" s="16">
        <v>19.5</v>
      </c>
      <c r="K31" s="16">
        <v>2.5</v>
      </c>
      <c r="L31" s="16">
        <v>3</v>
      </c>
      <c r="M31" s="16">
        <v>2.5</v>
      </c>
      <c r="N31" s="16">
        <v>1</v>
      </c>
      <c r="O31" s="16">
        <v>0</v>
      </c>
      <c r="P31" s="16">
        <v>0.5</v>
      </c>
      <c r="Q31" s="16">
        <v>0</v>
      </c>
      <c r="R31" s="16">
        <v>0</v>
      </c>
      <c r="S31" s="37">
        <f t="shared" si="1"/>
        <v>29</v>
      </c>
      <c r="T31" s="20">
        <f t="shared" si="2"/>
        <v>36</v>
      </c>
      <c r="U31" s="40">
        <f t="shared" si="3"/>
        <v>29</v>
      </c>
      <c r="V31" s="48">
        <f t="shared" si="4"/>
        <v>65</v>
      </c>
      <c r="W31" s="21" t="s">
        <v>13</v>
      </c>
      <c r="X31" s="12" t="s">
        <v>64</v>
      </c>
    </row>
    <row r="32" spans="1:24" ht="19.899999999999999" customHeight="1" thickBot="1" x14ac:dyDescent="0.25">
      <c r="A32" s="5">
        <v>24</v>
      </c>
      <c r="B32" s="28">
        <v>26</v>
      </c>
      <c r="C32" s="42" t="s">
        <v>42</v>
      </c>
      <c r="D32" s="10" t="s">
        <v>50</v>
      </c>
      <c r="E32" s="13">
        <v>4</v>
      </c>
      <c r="F32" s="16">
        <v>2</v>
      </c>
      <c r="G32" s="14">
        <v>16</v>
      </c>
      <c r="H32" s="43">
        <v>12</v>
      </c>
      <c r="I32" s="5">
        <f t="shared" si="0"/>
        <v>34</v>
      </c>
      <c r="J32" s="16">
        <v>20</v>
      </c>
      <c r="K32" s="16">
        <v>2.5</v>
      </c>
      <c r="L32" s="16">
        <v>1.5</v>
      </c>
      <c r="M32" s="16">
        <v>2</v>
      </c>
      <c r="N32" s="16">
        <v>0.5</v>
      </c>
      <c r="O32" s="16">
        <v>0</v>
      </c>
      <c r="P32" s="16">
        <v>1.5</v>
      </c>
      <c r="Q32" s="16">
        <v>0</v>
      </c>
      <c r="R32" s="16">
        <v>3</v>
      </c>
      <c r="S32" s="37">
        <f t="shared" si="1"/>
        <v>31</v>
      </c>
      <c r="T32" s="20">
        <f t="shared" si="2"/>
        <v>34</v>
      </c>
      <c r="U32" s="40">
        <f t="shared" si="3"/>
        <v>31</v>
      </c>
      <c r="V32" s="48">
        <f t="shared" si="4"/>
        <v>65</v>
      </c>
      <c r="W32" s="21" t="s">
        <v>13</v>
      </c>
      <c r="X32" s="12" t="s">
        <v>65</v>
      </c>
    </row>
    <row r="33" spans="1:29" ht="19.899999999999999" customHeight="1" thickBot="1" x14ac:dyDescent="0.25">
      <c r="A33" s="5">
        <v>26</v>
      </c>
      <c r="B33" s="28">
        <v>28</v>
      </c>
      <c r="C33" s="42" t="s">
        <v>44</v>
      </c>
      <c r="D33" s="10" t="s">
        <v>86</v>
      </c>
      <c r="E33" s="13">
        <v>12</v>
      </c>
      <c r="F33" s="16">
        <v>2</v>
      </c>
      <c r="G33" s="14">
        <v>12</v>
      </c>
      <c r="H33" s="43">
        <v>12</v>
      </c>
      <c r="I33" s="5">
        <f t="shared" si="0"/>
        <v>38</v>
      </c>
      <c r="J33" s="16">
        <v>19</v>
      </c>
      <c r="K33" s="16">
        <v>2.5</v>
      </c>
      <c r="L33" s="16">
        <v>1</v>
      </c>
      <c r="M33" s="16">
        <v>1.5</v>
      </c>
      <c r="N33" s="16">
        <v>0</v>
      </c>
      <c r="O33" s="16">
        <v>0</v>
      </c>
      <c r="P33" s="16">
        <v>0.5</v>
      </c>
      <c r="Q33" s="16">
        <v>0</v>
      </c>
      <c r="R33" s="16">
        <v>0</v>
      </c>
      <c r="S33" s="37">
        <f t="shared" si="1"/>
        <v>24.5</v>
      </c>
      <c r="T33" s="20">
        <f t="shared" si="2"/>
        <v>38</v>
      </c>
      <c r="U33" s="40">
        <f t="shared" si="3"/>
        <v>24.5</v>
      </c>
      <c r="V33" s="48">
        <f t="shared" si="4"/>
        <v>62.5</v>
      </c>
      <c r="W33" s="21" t="s">
        <v>13</v>
      </c>
      <c r="X33" s="19" t="s">
        <v>98</v>
      </c>
    </row>
    <row r="34" spans="1:29" ht="19.899999999999999" customHeight="1" thickBot="1" x14ac:dyDescent="0.25">
      <c r="A34" s="5">
        <v>27</v>
      </c>
      <c r="B34" s="28">
        <v>23</v>
      </c>
      <c r="C34" s="50" t="s">
        <v>82</v>
      </c>
      <c r="D34" s="10" t="s">
        <v>57</v>
      </c>
      <c r="E34" s="13">
        <v>2</v>
      </c>
      <c r="F34" s="16">
        <v>0</v>
      </c>
      <c r="G34" s="14">
        <v>2</v>
      </c>
      <c r="H34" s="43">
        <v>4</v>
      </c>
      <c r="I34" s="5">
        <f t="shared" si="0"/>
        <v>8</v>
      </c>
      <c r="J34" s="16">
        <v>20</v>
      </c>
      <c r="K34" s="16">
        <v>1</v>
      </c>
      <c r="L34" s="16">
        <v>0</v>
      </c>
      <c r="M34" s="16">
        <v>1.5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37">
        <f t="shared" si="1"/>
        <v>22.5</v>
      </c>
      <c r="T34" s="20">
        <f t="shared" si="2"/>
        <v>8</v>
      </c>
      <c r="U34" s="40">
        <f t="shared" si="3"/>
        <v>22.5</v>
      </c>
      <c r="V34" s="48">
        <f t="shared" si="4"/>
        <v>30.5</v>
      </c>
      <c r="W34" s="49" t="s">
        <v>18</v>
      </c>
      <c r="X34" s="12" t="s">
        <v>72</v>
      </c>
    </row>
    <row r="35" spans="1:29" ht="18" customHeight="1" thickBot="1" x14ac:dyDescent="0.25">
      <c r="D35" s="33" t="s">
        <v>6</v>
      </c>
      <c r="E35" s="31">
        <f t="shared" ref="E35" si="5">AVERAGE(E8:E34)</f>
        <v>13.407407407407407</v>
      </c>
      <c r="F35" s="31">
        <f t="shared" ref="F35" si="6">AVERAGE(F8:F34)</f>
        <v>6.2222222222222223</v>
      </c>
      <c r="G35" s="31">
        <f t="shared" ref="G35:H35" si="7">AVERAGE(G8:G34)</f>
        <v>12.703703703703704</v>
      </c>
      <c r="H35" s="31">
        <f t="shared" si="7"/>
        <v>11.481481481481481</v>
      </c>
      <c r="I35" s="31">
        <f t="shared" ref="I35" si="8">AVERAGE(I8:I34)</f>
        <v>43.814814814814817</v>
      </c>
      <c r="J35" s="31">
        <f t="shared" ref="J35" si="9">AVERAGE(J8:J34)</f>
        <v>19.574074074074073</v>
      </c>
      <c r="K35" s="31">
        <f t="shared" ref="K35" si="10">AVERAGE(K8:K34)</f>
        <v>2.4444444444444446</v>
      </c>
      <c r="L35" s="31">
        <f t="shared" ref="L35" si="11">AVERAGE(L8:L34)</f>
        <v>2.1944444444444446</v>
      </c>
      <c r="M35" s="31">
        <f t="shared" ref="M35:R35" si="12">AVERAGE(M8:M34)</f>
        <v>2.8703703703703702</v>
      </c>
      <c r="N35" s="31">
        <f t="shared" si="12"/>
        <v>0.88888888888888884</v>
      </c>
      <c r="O35" s="31">
        <f t="shared" si="12"/>
        <v>1.0740740740740742</v>
      </c>
      <c r="P35" s="31">
        <f t="shared" si="12"/>
        <v>1</v>
      </c>
      <c r="Q35" s="31">
        <f t="shared" si="12"/>
        <v>0.44444444444444442</v>
      </c>
      <c r="R35" s="31">
        <f t="shared" si="12"/>
        <v>2.074074074074074</v>
      </c>
      <c r="S35" s="31">
        <f t="shared" ref="S35" si="13">AVERAGE(S8:S34)</f>
        <v>32.564814814814817</v>
      </c>
      <c r="T35" s="31">
        <f t="shared" ref="T35" si="14">AVERAGE(T8:T34)</f>
        <v>43.814814814814817</v>
      </c>
      <c r="U35" s="32">
        <f t="shared" ref="U35" si="15">AVERAGE(U8:U34)</f>
        <v>32.564814814814817</v>
      </c>
    </row>
    <row r="36" spans="1:29" ht="16.5" customHeight="1" thickBot="1" x14ac:dyDescent="0.25">
      <c r="B36" t="s">
        <v>20</v>
      </c>
      <c r="D36" s="6" t="s">
        <v>7</v>
      </c>
      <c r="E36" s="3">
        <f t="shared" ref="E36" si="16">E35*100/E7</f>
        <v>83.796296296296291</v>
      </c>
      <c r="F36" s="3">
        <f t="shared" ref="F36" si="17">F35*100/F7</f>
        <v>38.888888888888893</v>
      </c>
      <c r="G36" s="3">
        <f t="shared" ref="G36:H36" si="18">G35*100/G7</f>
        <v>79.398148148148152</v>
      </c>
      <c r="H36" s="3">
        <f t="shared" si="18"/>
        <v>95.679012345678998</v>
      </c>
      <c r="I36" s="3">
        <f t="shared" ref="I36" si="19">I35*100/I7</f>
        <v>73.024691358024697</v>
      </c>
      <c r="J36" s="3">
        <f t="shared" ref="J36" si="20">J35*100/J7</f>
        <v>97.870370370370352</v>
      </c>
      <c r="K36" s="3">
        <f t="shared" ref="K36" si="21">K35*100/K7</f>
        <v>97.777777777777786</v>
      </c>
      <c r="L36" s="3">
        <f t="shared" ref="L36" si="22">L35*100/L7</f>
        <v>73.148148148148152</v>
      </c>
      <c r="M36" s="3">
        <f t="shared" ref="M36:R36" si="23">M35*100/M7</f>
        <v>63.786008230452666</v>
      </c>
      <c r="N36" s="3">
        <f t="shared" si="23"/>
        <v>88.888888888888886</v>
      </c>
      <c r="O36" s="3">
        <f t="shared" si="23"/>
        <v>53.703703703703709</v>
      </c>
      <c r="P36" s="3">
        <f t="shared" si="23"/>
        <v>50</v>
      </c>
      <c r="Q36" s="3">
        <f t="shared" si="23"/>
        <v>44.444444444444443</v>
      </c>
      <c r="R36" s="3">
        <f t="shared" si="23"/>
        <v>51.851851851851848</v>
      </c>
      <c r="S36" s="3">
        <f t="shared" ref="S36" si="24">S35*100/S7</f>
        <v>81.412037037037038</v>
      </c>
      <c r="T36" s="3">
        <f t="shared" ref="T36" si="25">T35*100/T7</f>
        <v>73.024691358024697</v>
      </c>
      <c r="U36" s="4">
        <f t="shared" ref="U36" si="26">U35*100/U7</f>
        <v>81.412037037037038</v>
      </c>
    </row>
    <row r="37" spans="1:29" x14ac:dyDescent="0.2">
      <c r="AB37" s="18"/>
      <c r="AC37" s="18"/>
    </row>
    <row r="39" spans="1:29" ht="18" x14ac:dyDescent="0.2">
      <c r="S39" s="63" t="s">
        <v>17</v>
      </c>
      <c r="T39" s="63"/>
      <c r="U39" s="63"/>
      <c r="V39" s="63"/>
      <c r="W39" s="63"/>
      <c r="X39" s="63"/>
      <c r="Y39" s="63"/>
      <c r="Z39" s="63"/>
    </row>
    <row r="40" spans="1:29" ht="15" x14ac:dyDescent="0.2">
      <c r="W40" s="2"/>
      <c r="Y40" s="8" t="s">
        <v>16</v>
      </c>
    </row>
  </sheetData>
  <sortState ref="B8:Y34">
    <sortCondition descending="1" ref="V8:V34"/>
  </sortState>
  <mergeCells count="10">
    <mergeCell ref="A1:AH1"/>
    <mergeCell ref="A2:AH2"/>
    <mergeCell ref="A3:AH3"/>
    <mergeCell ref="S39:Z39"/>
    <mergeCell ref="J5:S5"/>
    <mergeCell ref="A5:A7"/>
    <mergeCell ref="B5:B7"/>
    <mergeCell ref="C5:C7"/>
    <mergeCell ref="D5:D7"/>
    <mergeCell ref="E5:I5"/>
  </mergeCells>
  <phoneticPr fontId="0" type="noConversion"/>
  <printOptions horizontalCentered="1" verticalCentered="1"/>
  <pageMargins left="0.35433070866141736" right="0.39370078740157483" top="0.6692913385826772" bottom="0.43307086614173229" header="0.51181102362204722" footer="0.27559055118110237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VL KKCHO A50-1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RCM</cp:lastModifiedBy>
  <cp:lastPrinted>2015-01-29T14:31:56Z</cp:lastPrinted>
  <dcterms:created xsi:type="dcterms:W3CDTF">2007-01-22T20:18:35Z</dcterms:created>
  <dcterms:modified xsi:type="dcterms:W3CDTF">2017-05-04T08:58:23Z</dcterms:modified>
</cp:coreProperties>
</file>