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vysledky_51CHOkkB" sheetId="1" r:id="rId1"/>
    <sheet name="ACh-list1" sheetId="2" r:id="rId2"/>
    <sheet name="OCh-list2" sheetId="3" r:id="rId3"/>
    <sheet name="Prax-list3" sheetId="4" r:id="rId4"/>
  </sheets>
  <definedNames/>
  <calcPr fullCalcOnLoad="1"/>
</workbook>
</file>

<file path=xl/sharedStrings.xml><?xml version="1.0" encoding="utf-8"?>
<sst xmlns="http://schemas.openxmlformats.org/spreadsheetml/2006/main" count="186" uniqueCount="109">
  <si>
    <t>A</t>
  </si>
  <si>
    <t>a</t>
  </si>
  <si>
    <t>b</t>
  </si>
  <si>
    <t>c</t>
  </si>
  <si>
    <t>No.</t>
  </si>
  <si>
    <t>d</t>
  </si>
  <si>
    <t>e</t>
  </si>
  <si>
    <t>Úloha 1</t>
  </si>
  <si>
    <t>suma</t>
  </si>
  <si>
    <t>Úloha 2</t>
  </si>
  <si>
    <t>f</t>
  </si>
  <si>
    <t>Úloha 3</t>
  </si>
  <si>
    <t>celková suma</t>
  </si>
  <si>
    <t>%</t>
  </si>
  <si>
    <t>&lt;&gt;</t>
  </si>
  <si>
    <t>Tabuľka na výpočet bodov pre  úlohy z Organickej chémie</t>
  </si>
  <si>
    <t>Úloha 4</t>
  </si>
  <si>
    <t>Tabuľka na výpočet bodov z Praktických úloh</t>
  </si>
  <si>
    <t>Praktické úlohy</t>
  </si>
  <si>
    <t>Priezvisko a meno</t>
  </si>
  <si>
    <t xml:space="preserve"> Všeobecná a anorganická chémia</t>
  </si>
  <si>
    <t>Úlohy</t>
  </si>
  <si>
    <t>Organická chémia</t>
  </si>
  <si>
    <t>úspešný riešiteľ</t>
  </si>
  <si>
    <t>=&gt; 40 %</t>
  </si>
  <si>
    <t>áno</t>
  </si>
  <si>
    <t>pripravoval(a)</t>
  </si>
  <si>
    <t>Tabuľka na výpočet bodov pre  úlohy zo Všeobecnej a anorganickej chémie</t>
  </si>
  <si>
    <t>Názov a adresa školy</t>
  </si>
  <si>
    <t>51. ročník Chemickej olympiády - krajské kolo, školský rok 2014/2015     Kategória B</t>
  </si>
  <si>
    <t>51. ročník Chemickej olympiády - krajské kolo, školský rok 2014/2015                                                                                                                                                                                                                                                                                                                    Kategória B</t>
  </si>
  <si>
    <t>51. ročník Chemickej olympiády - krajské kolo, školský rok 2014/2015                                                                                                                             Kategória B</t>
  </si>
  <si>
    <t>Spišáková Adriána</t>
  </si>
  <si>
    <t>Gymnázium Krompachy</t>
  </si>
  <si>
    <t>RNDr. Katarína Pindrochová</t>
  </si>
  <si>
    <t>Čákyová Viktória</t>
  </si>
  <si>
    <t>PhDr. Mária Tóthová</t>
  </si>
  <si>
    <t>Tóthová Natália</t>
  </si>
  <si>
    <t>Gymnázium Alejová 1, 041 49 Košice</t>
  </si>
  <si>
    <t>RNDr. Monika Martinková</t>
  </si>
  <si>
    <t xml:space="preserve">Ignácz Alexander </t>
  </si>
  <si>
    <t>Gymnázium Veľké Kapušany</t>
  </si>
  <si>
    <t>Ing. Renáta Szerbin</t>
  </si>
  <si>
    <t>Hrubovský Matej</t>
  </si>
  <si>
    <t>Gymnázium Komenského 32, Trebišov</t>
  </si>
  <si>
    <t>RNDr. Erika Macejková</t>
  </si>
  <si>
    <t>Richnavský Martin</t>
  </si>
  <si>
    <t>Gymnázium Školská 7, Spišská Nová Ves</t>
  </si>
  <si>
    <t>RNDr. Darina Švihrová</t>
  </si>
  <si>
    <t>Vargová Alexandra</t>
  </si>
  <si>
    <t>Gymnázium Poštová 9, Košice</t>
  </si>
  <si>
    <t>RNDr. Marta Elečková</t>
  </si>
  <si>
    <t>Rabatinová Nikola</t>
  </si>
  <si>
    <t>Molnár Erik</t>
  </si>
  <si>
    <t>Horáček Maroš</t>
  </si>
  <si>
    <t>Litva Daniel</t>
  </si>
  <si>
    <t>Vrábel Viktor</t>
  </si>
  <si>
    <t>Gymnázium Šrobárova 1, 042 23 Košice</t>
  </si>
  <si>
    <t>Soós Peter</t>
  </si>
  <si>
    <t>Petreň Dušan</t>
  </si>
  <si>
    <t>Grega Ivan</t>
  </si>
  <si>
    <t>RNDr. Monika Baronová</t>
  </si>
  <si>
    <t>Rudý ľubomír</t>
  </si>
  <si>
    <t>Vislocký Daniel</t>
  </si>
  <si>
    <t>Gymnázium sv. Edity Steinovej, Košice</t>
  </si>
  <si>
    <t>Mgr. Erika Gorcosová</t>
  </si>
  <si>
    <t>Saparová Simona</t>
  </si>
  <si>
    <t>Podžubanová Martina</t>
  </si>
  <si>
    <t>Gymnázium P. Horova, Michalovce</t>
  </si>
  <si>
    <t>RNDr. Alica Sučova</t>
  </si>
  <si>
    <t>Mnich Juraj</t>
  </si>
  <si>
    <t>Strišovská Dominika</t>
  </si>
  <si>
    <t>Dráb Dalibor</t>
  </si>
  <si>
    <t>Poláček Peter</t>
  </si>
  <si>
    <t>Demčáková Veronika</t>
  </si>
  <si>
    <t>Bereš Peter</t>
  </si>
  <si>
    <t>Por.</t>
  </si>
  <si>
    <t>RNDr. Martin Walko, PhD.</t>
  </si>
  <si>
    <t>predseda KK CHO v Košiciach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</si>
  <si>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</si>
  <si>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</si>
  <si>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</si>
  <si>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</si>
  <si>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</si>
  <si>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</si>
  <si>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</si>
  <si>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</si>
  <si>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</si>
  <si>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</si>
  <si>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</si>
  <si>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</si>
  <si>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</si>
  <si>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</si>
  <si>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</si>
  <si>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</si>
  <si>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</si>
  <si>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</si>
  <si>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</si>
  <si>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</si>
  <si>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</si>
  <si>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</si>
  <si>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</si>
  <si>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</si>
  <si>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</si>
  <si>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Ing. Erika Munková</t>
  </si>
  <si>
    <t>riaditeľka CVČ</t>
  </si>
  <si>
    <t>Ev. Gymnázium J. A. Komenského, 
Škultétyho 10, 040 01, Košice</t>
  </si>
  <si>
    <r>
      <rPr>
        <sz val="12"/>
        <color indexed="8"/>
        <rFont val="Arial"/>
        <family val="2"/>
      </rPr>
      <t>Košický kraj, 9. 4. 2015, miesto: PF UPJŠ Košice</t>
    </r>
  </si>
  <si>
    <r>
      <t>CENTRUM VOĽNÉHO ČASU - REGIONÁLNE CENTRUM MLÁDEŽE
STROJÁRENSKÁ 3, 040 01 KOŠICE
KRAJSKÁ KOMISIA CHEMICKEJ OLYMPIÁDY 
Moyzesova 11, 040 01 Košice</t>
    </r>
    <r>
      <rPr>
        <b/>
        <sz val="14"/>
        <color indexed="12"/>
        <rFont val="Arial"/>
        <family val="2"/>
      </rPr>
      <t xml:space="preserve">
</t>
    </r>
    <r>
      <rPr>
        <b/>
        <sz val="13"/>
        <color indexed="12"/>
        <rFont val="Arial"/>
        <family val="2"/>
      </rPr>
      <t>51. ročník Chemickej olympiády - krajské kolo, školský rok 2014/2015, kategória B</t>
    </r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</si>
</sst>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\P\r\a\vd\a;&quot;Pravda&quot;;&quot;Nepravda&quot;"/>
    <numFmt numFmtId="174" formatCode="[$€-2]\ #\ ##,000_);[Red]\([$¥€-2]\ #\ ##,00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8"/>
      <name val="Arial"/>
      <family val="2"/>
    </font>
    <font>
      <b/>
      <i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18"/>
      <name val="Arial"/>
      <family val="2"/>
    </font>
    <font>
      <b/>
      <sz val="8"/>
      <color indexed="12"/>
      <name val="Arial"/>
      <family val="2"/>
    </font>
    <font>
      <b/>
      <sz val="8"/>
      <color indexed="56"/>
      <name val="Arial"/>
      <family val="2"/>
    </font>
    <font>
      <b/>
      <i/>
      <sz val="8"/>
      <color indexed="10"/>
      <name val="Arial"/>
      <family val="2"/>
    </font>
    <font>
      <sz val="14"/>
      <color indexed="12"/>
      <name val="Arial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b/>
      <sz val="13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slantDashDot"/>
      <bottom style="thin"/>
    </border>
    <border>
      <left style="hair"/>
      <right style="slantDashDot"/>
      <top style="slantDashDot"/>
      <bottom style="thin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slantDashDot"/>
      <top style="thin"/>
      <bottom style="double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slantDashDot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slantDashDot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slantDashDot"/>
      <top style="hair"/>
      <bottom style="hair"/>
    </border>
    <border>
      <left style="double"/>
      <right style="hair"/>
      <top style="hair"/>
      <bottom style="slantDashDot"/>
    </border>
    <border>
      <left style="hair"/>
      <right style="hair"/>
      <top style="hair"/>
      <bottom style="slantDashDot"/>
    </border>
    <border>
      <left style="hair"/>
      <right style="slantDashDot"/>
      <top style="hair"/>
      <bottom style="slantDashDot"/>
    </border>
    <border>
      <left style="medium"/>
      <right style="double"/>
      <top style="slantDashDot"/>
      <bottom style="hair"/>
    </border>
    <border>
      <left style="medium"/>
      <right style="double"/>
      <top style="hair"/>
      <bottom style="medium"/>
    </border>
    <border>
      <left style="double"/>
      <right style="hair"/>
      <top style="slantDashDot"/>
      <bottom style="hair"/>
    </border>
    <border>
      <left style="hair"/>
      <right style="hair"/>
      <top style="slantDashDot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slantDashDot"/>
      <bottom style="hair"/>
    </border>
    <border>
      <left style="hair"/>
      <right>
        <color indexed="63"/>
      </right>
      <top style="hair"/>
      <bottom style="medium"/>
    </border>
    <border>
      <left style="slantDashDot"/>
      <right style="double"/>
      <top style="slantDashDot"/>
      <bottom style="hair"/>
    </border>
    <border>
      <left style="slantDashDot"/>
      <right style="double"/>
      <top style="hair"/>
      <bottom style="medium"/>
    </border>
    <border>
      <left>
        <color indexed="63"/>
      </left>
      <right style="hair"/>
      <top style="slantDashDot"/>
      <bottom style="hair"/>
    </border>
    <border>
      <left>
        <color indexed="63"/>
      </left>
      <right style="hair"/>
      <top style="hair"/>
      <bottom style="medium"/>
    </border>
    <border>
      <left style="double"/>
      <right>
        <color indexed="63"/>
      </right>
      <top style="slantDashDot"/>
      <bottom style="hair"/>
    </border>
    <border>
      <left style="double"/>
      <right>
        <color indexed="63"/>
      </right>
      <top style="hair"/>
      <bottom style="medium"/>
    </border>
    <border>
      <left style="slantDashDot"/>
      <right style="double"/>
      <top style="double"/>
      <bottom style="hair"/>
    </border>
    <border>
      <left style="slantDashDot"/>
      <right style="double"/>
      <top style="hair"/>
      <bottom style="hair"/>
    </border>
    <border>
      <left style="slantDashDot"/>
      <right style="double"/>
      <top style="hair"/>
      <bottom style="slantDashDot"/>
    </border>
    <border>
      <left style="slantDashDot"/>
      <right style="double"/>
      <top>
        <color indexed="63"/>
      </top>
      <bottom style="hair"/>
    </border>
    <border>
      <left style="slantDashDot"/>
      <right style="double"/>
      <top style="double"/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medium"/>
      <top style="slantDashDot"/>
      <bottom style="hair"/>
    </border>
    <border>
      <left style="double"/>
      <right style="medium"/>
      <top style="hair"/>
      <bottom style="medium"/>
    </border>
    <border>
      <left>
        <color indexed="63"/>
      </left>
      <right style="hair"/>
      <top style="slantDashDot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slantDashDot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slantDashDot"/>
    </border>
    <border>
      <left>
        <color indexed="63"/>
      </left>
      <right>
        <color indexed="63"/>
      </right>
      <top style="slantDashDot"/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slantDashDot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slantDashDot"/>
      <right style="double"/>
      <top>
        <color indexed="63"/>
      </top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slantDashDot"/>
      <top style="thin"/>
      <bottom style="double"/>
    </border>
    <border>
      <left style="double"/>
      <right style="slantDashDot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slantDashDot"/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slantDashDot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slantDashDot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slantDashDot"/>
    </border>
    <border>
      <left>
        <color indexed="63"/>
      </left>
      <right style="slantDashDot"/>
      <top style="medium"/>
      <bottom style="double"/>
    </border>
    <border>
      <left>
        <color indexed="63"/>
      </left>
      <right style="slantDashDot"/>
      <top>
        <color indexed="63"/>
      </top>
      <bottom style="hair"/>
    </border>
    <border>
      <left>
        <color indexed="63"/>
      </left>
      <right style="slantDashDot"/>
      <top style="hair"/>
      <bottom style="hair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slantDashDot"/>
      <bottom style="hair"/>
    </border>
    <border>
      <left style="double"/>
      <right style="double"/>
      <top style="hair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hair"/>
      <top style="slantDashDot"/>
      <bottom style="slantDashDot"/>
    </border>
    <border>
      <left style="hair"/>
      <right style="slantDashDot"/>
      <top style="slantDashDot"/>
      <bottom style="slantDashDot"/>
    </border>
    <border>
      <left style="hair"/>
      <right style="hair"/>
      <top style="slantDashDot"/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slantDashDot"/>
      <bottom style="slantDashDot"/>
    </border>
    <border>
      <left style="slantDashDot"/>
      <right style="double"/>
      <top style="slantDashDot"/>
      <bottom style="slant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slantDashDot"/>
      <bottom style="slantDashDot"/>
    </border>
    <border>
      <left style="double"/>
      <right>
        <color indexed="63"/>
      </right>
      <top style="slantDashDot"/>
      <bottom style="slantDashDot"/>
    </border>
    <border>
      <left style="hair"/>
      <right style="slantDashDot"/>
      <top style="slantDashDot"/>
      <bottom style="hair"/>
    </border>
    <border>
      <left style="hair"/>
      <right style="slantDashDot"/>
      <top style="hair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slantDashDot"/>
    </border>
    <border>
      <left>
        <color indexed="63"/>
      </left>
      <right>
        <color indexed="63"/>
      </right>
      <top style="medium"/>
      <bottom style="slantDashDot"/>
    </border>
    <border>
      <left>
        <color indexed="63"/>
      </left>
      <right style="double"/>
      <top style="medium"/>
      <bottom style="slantDashDot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slantDashDot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slantDashDot"/>
    </border>
    <border>
      <left style="slantDashDot"/>
      <right style="medium"/>
      <top style="medium"/>
      <bottom style="double"/>
    </border>
    <border>
      <left style="slantDashDot"/>
      <right style="medium"/>
      <top style="double"/>
      <bottom style="hair"/>
    </border>
    <border>
      <left style="slantDashDot"/>
      <right style="medium"/>
      <top style="hair"/>
      <bottom style="hair"/>
    </border>
    <border>
      <left style="double"/>
      <right style="slantDashDot"/>
      <top style="double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slantDashDot"/>
      <top style="thin"/>
      <bottom style="thin"/>
    </border>
    <border>
      <left style="slantDashDot"/>
      <right style="double"/>
      <top style="thin"/>
      <bottom style="thin"/>
    </border>
    <border>
      <left style="double"/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 style="slantDashDot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slantDashDot"/>
      <right style="double"/>
      <top>
        <color indexed="63"/>
      </top>
      <bottom>
        <color indexed="63"/>
      </bottom>
    </border>
    <border>
      <left style="slantDashDot"/>
      <right style="double"/>
      <top style="thin"/>
      <bottom style="double"/>
    </border>
    <border>
      <left style="slantDashDot"/>
      <right style="hair"/>
      <top style="double"/>
      <bottom style="hair"/>
    </border>
    <border>
      <left style="slantDashDot"/>
      <right style="hair"/>
      <top style="hair"/>
      <bottom style="hair"/>
    </border>
    <border>
      <left style="slantDashDot"/>
      <right>
        <color indexed="63"/>
      </right>
      <top style="slantDashDot"/>
      <bottom style="hair"/>
    </border>
    <border>
      <left style="slantDashDot"/>
      <right>
        <color indexed="63"/>
      </right>
      <top style="hair"/>
      <bottom style="medium"/>
    </border>
    <border>
      <left style="double"/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5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172" fontId="6" fillId="0" borderId="41" xfId="0" applyNumberFormat="1" applyFont="1" applyBorder="1" applyAlignment="1">
      <alignment horizontal="center" vertical="center"/>
    </xf>
    <xf numFmtId="172" fontId="6" fillId="0" borderId="42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0" fontId="32" fillId="7" borderId="46" xfId="0" applyFont="1" applyFill="1" applyBorder="1" applyAlignment="1">
      <alignment horizontal="center" vertical="center"/>
    </xf>
    <xf numFmtId="2" fontId="33" fillId="7" borderId="47" xfId="0" applyNumberFormat="1" applyFont="1" applyFill="1" applyBorder="1" applyAlignment="1">
      <alignment horizontal="center" vertical="center"/>
    </xf>
    <xf numFmtId="2" fontId="33" fillId="7" borderId="48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2" fontId="5" fillId="0" borderId="51" xfId="0" applyNumberFormat="1" applyFont="1" applyBorder="1" applyAlignment="1">
      <alignment horizontal="center" vertical="center"/>
    </xf>
    <xf numFmtId="172" fontId="5" fillId="0" borderId="52" xfId="0" applyNumberFormat="1" applyFont="1" applyBorder="1" applyAlignment="1">
      <alignment horizontal="center" vertical="center"/>
    </xf>
    <xf numFmtId="172" fontId="5" fillId="0" borderId="53" xfId="0" applyNumberFormat="1" applyFont="1" applyBorder="1" applyAlignment="1">
      <alignment horizontal="center" vertical="center"/>
    </xf>
    <xf numFmtId="172" fontId="31" fillId="7" borderId="54" xfId="0" applyNumberFormat="1" applyFont="1" applyFill="1" applyBorder="1" applyAlignment="1">
      <alignment horizontal="center" vertical="center"/>
    </xf>
    <xf numFmtId="172" fontId="31" fillId="7" borderId="55" xfId="0" applyNumberFormat="1" applyFont="1" applyFill="1" applyBorder="1" applyAlignment="1">
      <alignment horizontal="center" vertical="center"/>
    </xf>
    <xf numFmtId="172" fontId="31" fillId="7" borderId="55" xfId="0" applyNumberFormat="1" applyFont="1" applyFill="1" applyBorder="1" applyAlignment="1">
      <alignment/>
    </xf>
    <xf numFmtId="172" fontId="31" fillId="7" borderId="56" xfId="0" applyNumberFormat="1" applyFont="1" applyFill="1" applyBorder="1" applyAlignment="1">
      <alignment/>
    </xf>
    <xf numFmtId="0" fontId="29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6" fillId="0" borderId="65" xfId="0" applyFont="1" applyBorder="1" applyAlignment="1">
      <alignment vertical="center"/>
    </xf>
    <xf numFmtId="49" fontId="37" fillId="0" borderId="66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8" fillId="0" borderId="68" xfId="0" applyFont="1" applyFill="1" applyBorder="1" applyAlignment="1">
      <alignment vertical="center"/>
    </xf>
    <xf numFmtId="0" fontId="28" fillId="0" borderId="69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172" fontId="5" fillId="0" borderId="72" xfId="0" applyNumberFormat="1" applyFont="1" applyBorder="1" applyAlignment="1">
      <alignment horizontal="center" vertical="center"/>
    </xf>
    <xf numFmtId="172" fontId="5" fillId="0" borderId="73" xfId="0" applyNumberFormat="1" applyFont="1" applyBorder="1" applyAlignment="1">
      <alignment horizontal="center" vertical="center"/>
    </xf>
    <xf numFmtId="172" fontId="5" fillId="0" borderId="74" xfId="0" applyNumberFormat="1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172" fontId="5" fillId="0" borderId="76" xfId="0" applyNumberFormat="1" applyFont="1" applyBorder="1" applyAlignment="1">
      <alignment horizontal="center" vertical="center"/>
    </xf>
    <xf numFmtId="172" fontId="5" fillId="0" borderId="77" xfId="0" applyNumberFormat="1" applyFont="1" applyBorder="1" applyAlignment="1">
      <alignment horizontal="center" vertical="center"/>
    </xf>
    <xf numFmtId="172" fontId="5" fillId="0" borderId="78" xfId="0" applyNumberFormat="1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172" fontId="5" fillId="0" borderId="80" xfId="0" applyNumberFormat="1" applyFont="1" applyBorder="1" applyAlignment="1">
      <alignment horizontal="center" vertical="center"/>
    </xf>
    <xf numFmtId="172" fontId="5" fillId="0" borderId="81" xfId="0" applyNumberFormat="1" applyFont="1" applyBorder="1" applyAlignment="1">
      <alignment horizontal="center" vertical="center"/>
    </xf>
    <xf numFmtId="172" fontId="5" fillId="0" borderId="82" xfId="0" applyNumberFormat="1" applyFont="1" applyBorder="1" applyAlignment="1">
      <alignment horizontal="center" vertical="center"/>
    </xf>
    <xf numFmtId="172" fontId="5" fillId="0" borderId="83" xfId="0" applyNumberFormat="1" applyFont="1" applyBorder="1" applyAlignment="1">
      <alignment horizontal="center" vertical="center"/>
    </xf>
    <xf numFmtId="172" fontId="5" fillId="0" borderId="84" xfId="0" applyNumberFormat="1" applyFont="1" applyBorder="1" applyAlignment="1">
      <alignment horizontal="center" vertical="center"/>
    </xf>
    <xf numFmtId="172" fontId="5" fillId="0" borderId="85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left" vertical="center" wrapText="1"/>
    </xf>
    <xf numFmtId="172" fontId="31" fillId="7" borderId="89" xfId="0" applyNumberFormat="1" applyFont="1" applyFill="1" applyBorder="1" applyAlignment="1">
      <alignment horizontal="center" vertical="center"/>
    </xf>
    <xf numFmtId="172" fontId="31" fillId="7" borderId="90" xfId="0" applyNumberFormat="1" applyFont="1" applyFill="1" applyBorder="1" applyAlignment="1">
      <alignment horizontal="center" vertical="center"/>
    </xf>
    <xf numFmtId="172" fontId="31" fillId="7" borderId="91" xfId="0" applyNumberFormat="1" applyFont="1" applyFill="1" applyBorder="1" applyAlignment="1">
      <alignment horizontal="center" vertical="center"/>
    </xf>
    <xf numFmtId="2" fontId="33" fillId="7" borderId="92" xfId="0" applyNumberFormat="1" applyFont="1" applyFill="1" applyBorder="1" applyAlignment="1">
      <alignment horizontal="center" vertical="center"/>
    </xf>
    <xf numFmtId="2" fontId="33" fillId="7" borderId="93" xfId="0" applyNumberFormat="1" applyFont="1" applyFill="1" applyBorder="1" applyAlignment="1">
      <alignment horizontal="center" vertical="center"/>
    </xf>
    <xf numFmtId="0" fontId="32" fillId="7" borderId="94" xfId="0" applyFont="1" applyFill="1" applyBorder="1" applyAlignment="1">
      <alignment horizontal="center" vertical="center" wrapText="1"/>
    </xf>
    <xf numFmtId="0" fontId="37" fillId="0" borderId="95" xfId="0" applyFont="1" applyBorder="1" applyAlignment="1">
      <alignment horizontal="center" vertical="center" wrapText="1"/>
    </xf>
    <xf numFmtId="0" fontId="37" fillId="0" borderId="9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2" fontId="5" fillId="0" borderId="106" xfId="0" applyNumberFormat="1" applyFont="1" applyBorder="1" applyAlignment="1">
      <alignment horizontal="center" vertical="center"/>
    </xf>
    <xf numFmtId="2" fontId="5" fillId="0" borderId="10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08" xfId="0" applyFont="1" applyBorder="1" applyAlignment="1">
      <alignment/>
    </xf>
    <xf numFmtId="0" fontId="32" fillId="6" borderId="109" xfId="0" applyFont="1" applyFill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5" fillId="0" borderId="111" xfId="0" applyFont="1" applyBorder="1" applyAlignment="1">
      <alignment horizontal="center" vertical="center"/>
    </xf>
    <xf numFmtId="0" fontId="2" fillId="0" borderId="111" xfId="0" applyFont="1" applyBorder="1" applyAlignment="1">
      <alignment horizontal="left" vertical="center"/>
    </xf>
    <xf numFmtId="49" fontId="40" fillId="0" borderId="112" xfId="0" applyNumberFormat="1" applyFont="1" applyBorder="1" applyAlignment="1">
      <alignment horizontal="center" vertical="center"/>
    </xf>
    <xf numFmtId="49" fontId="40" fillId="0" borderId="113" xfId="0" applyNumberFormat="1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38" fillId="6" borderId="117" xfId="0" applyFont="1" applyFill="1" applyBorder="1" applyAlignment="1">
      <alignment horizontal="center" vertical="center" wrapText="1"/>
    </xf>
    <xf numFmtId="0" fontId="32" fillId="6" borderId="118" xfId="0" applyFont="1" applyFill="1" applyBorder="1" applyAlignment="1">
      <alignment horizontal="center" vertical="center" wrapText="1"/>
    </xf>
    <xf numFmtId="0" fontId="32" fillId="6" borderId="119" xfId="0" applyFont="1" applyFill="1" applyBorder="1" applyAlignment="1">
      <alignment horizontal="center" vertical="center" wrapText="1"/>
    </xf>
    <xf numFmtId="0" fontId="32" fillId="6" borderId="120" xfId="0" applyFont="1" applyFill="1" applyBorder="1" applyAlignment="1">
      <alignment horizontal="center" vertical="center" wrapText="1"/>
    </xf>
    <xf numFmtId="0" fontId="32" fillId="6" borderId="121" xfId="0" applyFont="1" applyFill="1" applyBorder="1" applyAlignment="1">
      <alignment horizontal="center" vertical="center"/>
    </xf>
    <xf numFmtId="0" fontId="32" fillId="6" borderId="122" xfId="0" applyFont="1" applyFill="1" applyBorder="1" applyAlignment="1">
      <alignment horizontal="center" vertical="center"/>
    </xf>
    <xf numFmtId="0" fontId="32" fillId="6" borderId="123" xfId="0" applyFont="1" applyFill="1" applyBorder="1" applyAlignment="1">
      <alignment horizontal="center" vertical="center"/>
    </xf>
    <xf numFmtId="0" fontId="28" fillId="0" borderId="12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8" fillId="0" borderId="68" xfId="0" applyFont="1" applyBorder="1" applyAlignment="1">
      <alignment horizontal="center" vertical="center" wrapText="1"/>
    </xf>
    <xf numFmtId="0" fontId="32" fillId="7" borderId="117" xfId="0" applyFont="1" applyFill="1" applyBorder="1" applyAlignment="1">
      <alignment horizontal="center" vertical="center" wrapText="1"/>
    </xf>
    <xf numFmtId="0" fontId="32" fillId="7" borderId="125" xfId="0" applyFont="1" applyFill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2" fillId="6" borderId="121" xfId="0" applyFont="1" applyFill="1" applyBorder="1" applyAlignment="1">
      <alignment horizontal="center" vertical="center" wrapText="1"/>
    </xf>
    <xf numFmtId="0" fontId="32" fillId="6" borderId="123" xfId="0" applyFont="1" applyFill="1" applyBorder="1" applyAlignment="1">
      <alignment horizontal="center" vertical="center" wrapText="1"/>
    </xf>
    <xf numFmtId="0" fontId="32" fillId="6" borderId="126" xfId="0" applyFont="1" applyFill="1" applyBorder="1" applyAlignment="1">
      <alignment horizontal="center" vertical="center"/>
    </xf>
    <xf numFmtId="0" fontId="32" fillId="6" borderId="120" xfId="0" applyFont="1" applyFill="1" applyBorder="1" applyAlignment="1">
      <alignment horizontal="center" vertical="center"/>
    </xf>
    <xf numFmtId="0" fontId="32" fillId="6" borderId="11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127" xfId="0" applyFont="1" applyBorder="1" applyAlignment="1">
      <alignment horizontal="center" vertical="center"/>
    </xf>
    <xf numFmtId="0" fontId="41" fillId="0" borderId="128" xfId="0" applyFont="1" applyBorder="1" applyAlignment="1">
      <alignment vertical="center"/>
    </xf>
    <xf numFmtId="0" fontId="41" fillId="0" borderId="129" xfId="0" applyFont="1" applyBorder="1" applyAlignment="1">
      <alignment vertical="center"/>
    </xf>
    <xf numFmtId="0" fontId="41" fillId="0" borderId="129" xfId="0" applyFont="1" applyBorder="1" applyAlignment="1">
      <alignment wrapText="1"/>
    </xf>
    <xf numFmtId="0" fontId="41" fillId="0" borderId="0" xfId="0" applyFont="1" applyAlignment="1">
      <alignment/>
    </xf>
    <xf numFmtId="0" fontId="5" fillId="0" borderId="130" xfId="0" applyFont="1" applyBorder="1" applyAlignment="1">
      <alignment horizontal="center" vertical="center"/>
    </xf>
    <xf numFmtId="0" fontId="44" fillId="0" borderId="131" xfId="0" applyFont="1" applyBorder="1" applyAlignment="1">
      <alignment horizontal="center" vertical="center" wrapText="1"/>
    </xf>
    <xf numFmtId="0" fontId="44" fillId="0" borderId="132" xfId="0" applyFont="1" applyBorder="1" applyAlignment="1">
      <alignment horizontal="center" vertical="center" wrapText="1"/>
    </xf>
    <xf numFmtId="0" fontId="44" fillId="0" borderId="133" xfId="0" applyFont="1" applyBorder="1" applyAlignment="1">
      <alignment horizontal="center" vertical="center" wrapText="1"/>
    </xf>
    <xf numFmtId="0" fontId="44" fillId="0" borderId="134" xfId="0" applyFont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 wrapText="1"/>
    </xf>
    <xf numFmtId="0" fontId="44" fillId="0" borderId="136" xfId="0" applyFont="1" applyBorder="1" applyAlignment="1">
      <alignment horizontal="center" vertical="center"/>
    </xf>
    <xf numFmtId="0" fontId="45" fillId="0" borderId="137" xfId="0" applyFont="1" applyBorder="1" applyAlignment="1">
      <alignment horizontal="center" vertical="center"/>
    </xf>
    <xf numFmtId="0" fontId="45" fillId="0" borderId="138" xfId="0" applyFont="1" applyBorder="1" applyAlignment="1">
      <alignment horizontal="center" vertical="center"/>
    </xf>
    <xf numFmtId="0" fontId="45" fillId="0" borderId="139" xfId="0" applyFont="1" applyBorder="1" applyAlignment="1">
      <alignment horizontal="center" vertical="center"/>
    </xf>
    <xf numFmtId="0" fontId="46" fillId="0" borderId="14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41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2" fontId="47" fillId="0" borderId="142" xfId="0" applyNumberFormat="1" applyFont="1" applyBorder="1" applyAlignment="1">
      <alignment horizontal="center" vertical="center"/>
    </xf>
    <xf numFmtId="172" fontId="45" fillId="0" borderId="19" xfId="0" applyNumberFormat="1" applyFont="1" applyBorder="1" applyAlignment="1">
      <alignment horizontal="center" vertical="center"/>
    </xf>
    <xf numFmtId="172" fontId="45" fillId="0" borderId="20" xfId="0" applyNumberFormat="1" applyFont="1" applyBorder="1" applyAlignment="1">
      <alignment horizontal="center" vertical="center"/>
    </xf>
    <xf numFmtId="172" fontId="47" fillId="0" borderId="41" xfId="0" applyNumberFormat="1" applyFont="1" applyBorder="1" applyAlignment="1">
      <alignment horizontal="center" vertical="center"/>
    </xf>
    <xf numFmtId="172" fontId="45" fillId="0" borderId="18" xfId="0" applyNumberFormat="1" applyFont="1" applyBorder="1" applyAlignment="1">
      <alignment horizontal="center" vertical="center"/>
    </xf>
    <xf numFmtId="172" fontId="47" fillId="0" borderId="143" xfId="0" applyNumberFormat="1" applyFont="1" applyBorder="1" applyAlignment="1">
      <alignment horizontal="center" vertical="center"/>
    </xf>
    <xf numFmtId="172" fontId="45" fillId="0" borderId="22" xfId="0" applyNumberFormat="1" applyFont="1" applyBorder="1" applyAlignment="1">
      <alignment horizontal="center" vertical="center"/>
    </xf>
    <xf numFmtId="172" fontId="45" fillId="0" borderId="23" xfId="0" applyNumberFormat="1" applyFont="1" applyBorder="1" applyAlignment="1">
      <alignment horizontal="center" vertical="center"/>
    </xf>
    <xf numFmtId="172" fontId="47" fillId="0" borderId="42" xfId="0" applyNumberFormat="1" applyFont="1" applyBorder="1" applyAlignment="1">
      <alignment horizontal="center" vertical="center"/>
    </xf>
    <xf numFmtId="172" fontId="45" fillId="0" borderId="21" xfId="0" applyNumberFormat="1" applyFont="1" applyBorder="1" applyAlignment="1">
      <alignment horizontal="center" vertical="center"/>
    </xf>
    <xf numFmtId="172" fontId="47" fillId="0" borderId="44" xfId="0" applyNumberFormat="1" applyFont="1" applyBorder="1" applyAlignment="1">
      <alignment horizontal="center" vertical="center"/>
    </xf>
    <xf numFmtId="172" fontId="45" fillId="0" borderId="143" xfId="0" applyNumberFormat="1" applyFont="1" applyBorder="1" applyAlignment="1">
      <alignment horizontal="center" vertical="center"/>
    </xf>
    <xf numFmtId="172" fontId="47" fillId="0" borderId="23" xfId="0" applyNumberFormat="1" applyFont="1" applyBorder="1" applyAlignment="1">
      <alignment horizontal="center" vertical="center"/>
    </xf>
    <xf numFmtId="2" fontId="45" fillId="0" borderId="144" xfId="0" applyNumberFormat="1" applyFont="1" applyBorder="1" applyAlignment="1">
      <alignment horizontal="center" vertical="center"/>
    </xf>
    <xf numFmtId="2" fontId="45" fillId="0" borderId="30" xfId="0" applyNumberFormat="1" applyFont="1" applyBorder="1" applyAlignment="1">
      <alignment horizontal="center" vertical="center"/>
    </xf>
    <xf numFmtId="2" fontId="45" fillId="0" borderId="33" xfId="0" applyNumberFormat="1" applyFont="1" applyBorder="1" applyAlignment="1">
      <alignment horizontal="center" vertical="center"/>
    </xf>
    <xf numFmtId="2" fontId="44" fillId="0" borderId="35" xfId="0" applyNumberFormat="1" applyFont="1" applyBorder="1" applyAlignment="1">
      <alignment horizontal="center" vertical="center"/>
    </xf>
    <xf numFmtId="2" fontId="45" fillId="0" borderId="39" xfId="0" applyNumberFormat="1" applyFont="1" applyBorder="1" applyAlignment="1">
      <alignment horizontal="center" vertical="center"/>
    </xf>
    <xf numFmtId="2" fontId="45" fillId="0" borderId="57" xfId="0" applyNumberFormat="1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  <xf numFmtId="2" fontId="45" fillId="0" borderId="145" xfId="0" applyNumberFormat="1" applyFont="1" applyBorder="1" applyAlignment="1">
      <alignment horizontal="center" vertical="center"/>
    </xf>
    <xf numFmtId="2" fontId="45" fillId="0" borderId="32" xfId="0" applyNumberFormat="1" applyFont="1" applyBorder="1" applyAlignment="1">
      <alignment horizontal="center" vertical="center"/>
    </xf>
    <xf numFmtId="2" fontId="45" fillId="0" borderId="34" xfId="0" applyNumberFormat="1" applyFont="1" applyBorder="1" applyAlignment="1">
      <alignment horizontal="center" vertical="center"/>
    </xf>
    <xf numFmtId="2" fontId="44" fillId="0" borderId="36" xfId="0" applyNumberFormat="1" applyFont="1" applyBorder="1" applyAlignment="1">
      <alignment horizontal="center" vertical="center"/>
    </xf>
    <xf numFmtId="2" fontId="45" fillId="0" borderId="40" xfId="0" applyNumberFormat="1" applyFont="1" applyBorder="1" applyAlignment="1">
      <alignment horizontal="center" vertical="center"/>
    </xf>
    <xf numFmtId="2" fontId="45" fillId="0" borderId="58" xfId="0" applyNumberFormat="1" applyFont="1" applyBorder="1" applyAlignment="1">
      <alignment horizontal="center" vertical="center"/>
    </xf>
    <xf numFmtId="2" fontId="44" fillId="0" borderId="32" xfId="0" applyNumberFormat="1" applyFont="1" applyBorder="1" applyAlignment="1">
      <alignment horizontal="center" vertical="center"/>
    </xf>
    <xf numFmtId="0" fontId="48" fillId="7" borderId="1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390525</xdr:colOff>
      <xdr:row>0</xdr:row>
      <xdr:rowOff>123825</xdr:rowOff>
    </xdr:from>
    <xdr:to>
      <xdr:col>16</xdr:col>
      <xdr:colOff>1133475</xdr:colOff>
      <xdr:row>6</xdr:row>
      <xdr:rowOff>200025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238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3"/>
  <sheetViews>
    <sheetView tabSelected="1" zoomScalePageLayoutView="0" workbookViewId="0" topLeftCell="A19">
      <selection activeCell="D7" sqref="D7"/>
    </sheetView>
  </sheetViews>
  <sheetFormatPr defaultColWidth="9.00390625" defaultRowHeight="12.75"/>
  <cols>
    <col min="1" max="1" width="4.625" style="0" customWidth="1"/>
    <col min="2" max="2" width="3.625" style="0" customWidth="1"/>
    <col min="3" max="3" width="20.75390625" style="0" customWidth="1"/>
    <col min="4" max="4" width="29.875" style="0" customWidth="1"/>
    <col min="5" max="13" width="4.75390625" style="1" customWidth="1"/>
    <col min="14" max="14" width="4.75390625" style="0" customWidth="1"/>
    <col min="15" max="16" width="5.125" style="0" customWidth="1"/>
    <col min="17" max="17" width="19.625" style="0" customWidth="1"/>
  </cols>
  <sheetData>
    <row r="1" spans="2:15" ht="12.75">
      <c r="B1" s="155" t="s">
        <v>108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2:15" ht="12.75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12.75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2:15" ht="12.7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2:16" ht="41.25" customHeight="1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21"/>
    </row>
    <row r="6" spans="2:16" ht="21" customHeight="1" thickBot="1">
      <c r="B6" s="141" t="s">
        <v>107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2:16" ht="27" customHeight="1" thickBot="1">
      <c r="B7" s="102"/>
      <c r="C7" s="59"/>
      <c r="D7" s="60"/>
      <c r="E7" s="134" t="s">
        <v>20</v>
      </c>
      <c r="F7" s="135"/>
      <c r="G7" s="135"/>
      <c r="H7" s="136"/>
      <c r="I7" s="137" t="s">
        <v>22</v>
      </c>
      <c r="J7" s="138"/>
      <c r="K7" s="138"/>
      <c r="L7" s="138"/>
      <c r="M7" s="139"/>
      <c r="N7" s="133" t="s">
        <v>18</v>
      </c>
      <c r="P7" s="5"/>
    </row>
    <row r="8" spans="2:17" ht="13.5" customHeight="1">
      <c r="B8" s="102"/>
      <c r="C8" s="59"/>
      <c r="D8" s="60"/>
      <c r="E8" s="140" t="s">
        <v>21</v>
      </c>
      <c r="F8" s="131"/>
      <c r="G8" s="131"/>
      <c r="H8" s="132"/>
      <c r="I8" s="130" t="s">
        <v>21</v>
      </c>
      <c r="J8" s="131"/>
      <c r="K8" s="131"/>
      <c r="L8" s="131"/>
      <c r="M8" s="132"/>
      <c r="N8" s="123"/>
      <c r="O8" s="203" t="s">
        <v>12</v>
      </c>
      <c r="P8" s="99" t="s">
        <v>23</v>
      </c>
      <c r="Q8" s="67"/>
    </row>
    <row r="9" spans="2:17" ht="18" customHeight="1" thickBot="1">
      <c r="B9" s="59"/>
      <c r="C9" s="59"/>
      <c r="D9" s="58"/>
      <c r="E9" s="162">
        <v>1</v>
      </c>
      <c r="F9" s="163">
        <v>2</v>
      </c>
      <c r="G9" s="164">
        <v>3</v>
      </c>
      <c r="H9" s="165" t="s">
        <v>8</v>
      </c>
      <c r="I9" s="166">
        <v>1</v>
      </c>
      <c r="J9" s="163">
        <v>2</v>
      </c>
      <c r="K9" s="163">
        <v>3</v>
      </c>
      <c r="L9" s="164">
        <v>4</v>
      </c>
      <c r="M9" s="165" t="s">
        <v>8</v>
      </c>
      <c r="N9" s="167" t="s">
        <v>8</v>
      </c>
      <c r="O9" s="98"/>
      <c r="P9" s="100"/>
      <c r="Q9" s="67"/>
    </row>
    <row r="10" spans="1:17" ht="18" customHeight="1" thickBot="1">
      <c r="A10" s="122" t="s">
        <v>76</v>
      </c>
      <c r="B10" s="66" t="s">
        <v>4</v>
      </c>
      <c r="C10" s="74" t="s">
        <v>19</v>
      </c>
      <c r="D10" s="90" t="s">
        <v>28</v>
      </c>
      <c r="E10" s="168">
        <v>11</v>
      </c>
      <c r="F10" s="169">
        <v>13</v>
      </c>
      <c r="G10" s="170">
        <v>16</v>
      </c>
      <c r="H10" s="171">
        <f aca="true" t="shared" si="0" ref="H10:H35">SUM(E10:G10)</f>
        <v>40</v>
      </c>
      <c r="I10" s="172">
        <v>8</v>
      </c>
      <c r="J10" s="173">
        <v>2.5</v>
      </c>
      <c r="K10" s="173">
        <v>3.5</v>
      </c>
      <c r="L10" s="173">
        <v>6</v>
      </c>
      <c r="M10" s="174">
        <f aca="true" t="shared" si="1" ref="M10:M35">SUM(I10:L10)</f>
        <v>20</v>
      </c>
      <c r="N10" s="175">
        <v>40</v>
      </c>
      <c r="O10" s="93">
        <f aca="true" t="shared" si="2" ref="O10:O35">H10+M10+N10</f>
        <v>100</v>
      </c>
      <c r="P10" s="68" t="s">
        <v>24</v>
      </c>
      <c r="Q10" s="156" t="s">
        <v>26</v>
      </c>
    </row>
    <row r="11" spans="1:17" ht="24" customHeight="1" thickTop="1">
      <c r="A11" s="128" t="s">
        <v>79</v>
      </c>
      <c r="B11" s="124">
        <v>10</v>
      </c>
      <c r="C11" s="125" t="s">
        <v>53</v>
      </c>
      <c r="D11" s="91" t="s">
        <v>50</v>
      </c>
      <c r="E11" s="176">
        <v>9</v>
      </c>
      <c r="F11" s="177">
        <v>12</v>
      </c>
      <c r="G11" s="178">
        <v>12</v>
      </c>
      <c r="H11" s="179">
        <f t="shared" si="0"/>
        <v>33</v>
      </c>
      <c r="I11" s="180">
        <v>8</v>
      </c>
      <c r="J11" s="177">
        <v>2.5</v>
      </c>
      <c r="K11" s="177">
        <v>3.5</v>
      </c>
      <c r="L11" s="177">
        <v>6</v>
      </c>
      <c r="M11" s="179">
        <f t="shared" si="1"/>
        <v>20</v>
      </c>
      <c r="N11" s="178">
        <v>31</v>
      </c>
      <c r="O11" s="94">
        <f t="shared" si="2"/>
        <v>84</v>
      </c>
      <c r="P11" s="161" t="s">
        <v>25</v>
      </c>
      <c r="Q11" s="157" t="s">
        <v>51</v>
      </c>
    </row>
    <row r="12" spans="1:17" ht="24" customHeight="1">
      <c r="A12" s="129" t="s">
        <v>80</v>
      </c>
      <c r="B12" s="126">
        <v>25</v>
      </c>
      <c r="C12" s="127" t="s">
        <v>74</v>
      </c>
      <c r="D12" s="92" t="s">
        <v>50</v>
      </c>
      <c r="E12" s="181">
        <v>11</v>
      </c>
      <c r="F12" s="182">
        <v>13</v>
      </c>
      <c r="G12" s="183">
        <v>11</v>
      </c>
      <c r="H12" s="184">
        <f t="shared" si="0"/>
        <v>35</v>
      </c>
      <c r="I12" s="185">
        <v>8</v>
      </c>
      <c r="J12" s="182">
        <v>2</v>
      </c>
      <c r="K12" s="182">
        <v>3.5</v>
      </c>
      <c r="L12" s="182">
        <v>6</v>
      </c>
      <c r="M12" s="186">
        <f t="shared" si="1"/>
        <v>19.5</v>
      </c>
      <c r="N12" s="183">
        <v>27</v>
      </c>
      <c r="O12" s="95">
        <f t="shared" si="2"/>
        <v>81.5</v>
      </c>
      <c r="P12" s="69" t="s">
        <v>25</v>
      </c>
      <c r="Q12" s="158" t="s">
        <v>51</v>
      </c>
    </row>
    <row r="13" spans="1:17" ht="24" customHeight="1">
      <c r="A13" s="129" t="s">
        <v>81</v>
      </c>
      <c r="B13" s="126">
        <v>3</v>
      </c>
      <c r="C13" s="127" t="s">
        <v>37</v>
      </c>
      <c r="D13" s="92" t="s">
        <v>38</v>
      </c>
      <c r="E13" s="187">
        <v>9</v>
      </c>
      <c r="F13" s="182">
        <v>13</v>
      </c>
      <c r="G13" s="183">
        <v>12</v>
      </c>
      <c r="H13" s="184">
        <f t="shared" si="0"/>
        <v>34</v>
      </c>
      <c r="I13" s="185">
        <v>7</v>
      </c>
      <c r="J13" s="182">
        <v>2</v>
      </c>
      <c r="K13" s="182">
        <v>3.5</v>
      </c>
      <c r="L13" s="182">
        <v>5.5</v>
      </c>
      <c r="M13" s="186">
        <f t="shared" si="1"/>
        <v>18</v>
      </c>
      <c r="N13" s="188">
        <v>28</v>
      </c>
      <c r="O13" s="95">
        <f t="shared" si="2"/>
        <v>80</v>
      </c>
      <c r="P13" s="69" t="s">
        <v>25</v>
      </c>
      <c r="Q13" s="158" t="s">
        <v>39</v>
      </c>
    </row>
    <row r="14" spans="1:17" ht="24" customHeight="1">
      <c r="A14" s="129" t="s">
        <v>82</v>
      </c>
      <c r="B14" s="126">
        <v>20</v>
      </c>
      <c r="C14" s="127" t="s">
        <v>67</v>
      </c>
      <c r="D14" s="92" t="s">
        <v>68</v>
      </c>
      <c r="E14" s="181">
        <v>4</v>
      </c>
      <c r="F14" s="182">
        <v>13</v>
      </c>
      <c r="G14" s="183">
        <v>11</v>
      </c>
      <c r="H14" s="184">
        <f t="shared" si="0"/>
        <v>28</v>
      </c>
      <c r="I14" s="185">
        <v>6.5</v>
      </c>
      <c r="J14" s="182">
        <v>2.5</v>
      </c>
      <c r="K14" s="182">
        <v>3.5</v>
      </c>
      <c r="L14" s="182">
        <v>4.5</v>
      </c>
      <c r="M14" s="186">
        <f t="shared" si="1"/>
        <v>17</v>
      </c>
      <c r="N14" s="183">
        <v>22</v>
      </c>
      <c r="O14" s="95">
        <f t="shared" si="2"/>
        <v>67</v>
      </c>
      <c r="P14" s="69" t="s">
        <v>25</v>
      </c>
      <c r="Q14" s="158" t="s">
        <v>69</v>
      </c>
    </row>
    <row r="15" spans="1:17" ht="24" customHeight="1">
      <c r="A15" s="129" t="s">
        <v>83</v>
      </c>
      <c r="B15" s="126">
        <v>15</v>
      </c>
      <c r="C15" s="127" t="s">
        <v>59</v>
      </c>
      <c r="D15" s="92" t="s">
        <v>44</v>
      </c>
      <c r="E15" s="181">
        <v>4</v>
      </c>
      <c r="F15" s="182">
        <v>12</v>
      </c>
      <c r="G15" s="183">
        <v>7</v>
      </c>
      <c r="H15" s="184">
        <f t="shared" si="0"/>
        <v>23</v>
      </c>
      <c r="I15" s="185">
        <v>7.5</v>
      </c>
      <c r="J15" s="182">
        <v>2.5</v>
      </c>
      <c r="K15" s="182">
        <v>2.5</v>
      </c>
      <c r="L15" s="182">
        <v>4.5</v>
      </c>
      <c r="M15" s="186">
        <f t="shared" si="1"/>
        <v>17</v>
      </c>
      <c r="N15" s="183">
        <v>25</v>
      </c>
      <c r="O15" s="95">
        <f t="shared" si="2"/>
        <v>65</v>
      </c>
      <c r="P15" s="69" t="s">
        <v>25</v>
      </c>
      <c r="Q15" s="158" t="s">
        <v>45</v>
      </c>
    </row>
    <row r="16" spans="1:17" ht="24" customHeight="1">
      <c r="A16" s="129" t="s">
        <v>84</v>
      </c>
      <c r="B16" s="126">
        <v>21</v>
      </c>
      <c r="C16" s="127" t="s">
        <v>70</v>
      </c>
      <c r="D16" s="92" t="s">
        <v>33</v>
      </c>
      <c r="E16" s="181">
        <v>11</v>
      </c>
      <c r="F16" s="182">
        <v>6</v>
      </c>
      <c r="G16" s="183">
        <v>11.5</v>
      </c>
      <c r="H16" s="184">
        <f t="shared" si="0"/>
        <v>28.5</v>
      </c>
      <c r="I16" s="185">
        <v>7</v>
      </c>
      <c r="J16" s="182">
        <v>2.5</v>
      </c>
      <c r="K16" s="182">
        <v>3.5</v>
      </c>
      <c r="L16" s="182">
        <v>3</v>
      </c>
      <c r="M16" s="186">
        <f t="shared" si="1"/>
        <v>16</v>
      </c>
      <c r="N16" s="183">
        <v>17</v>
      </c>
      <c r="O16" s="95">
        <f t="shared" si="2"/>
        <v>61.5</v>
      </c>
      <c r="P16" s="69" t="s">
        <v>25</v>
      </c>
      <c r="Q16" s="158" t="s">
        <v>34</v>
      </c>
    </row>
    <row r="17" spans="1:17" ht="24" customHeight="1">
      <c r="A17" s="129" t="s">
        <v>85</v>
      </c>
      <c r="B17" s="126">
        <v>16</v>
      </c>
      <c r="C17" s="127" t="s">
        <v>60</v>
      </c>
      <c r="D17" s="92" t="s">
        <v>106</v>
      </c>
      <c r="E17" s="181">
        <v>9</v>
      </c>
      <c r="F17" s="182">
        <v>13</v>
      </c>
      <c r="G17" s="183">
        <v>8</v>
      </c>
      <c r="H17" s="184">
        <f t="shared" si="0"/>
        <v>30</v>
      </c>
      <c r="I17" s="185">
        <v>6</v>
      </c>
      <c r="J17" s="182">
        <v>2.5</v>
      </c>
      <c r="K17" s="182">
        <v>3.5</v>
      </c>
      <c r="L17" s="182">
        <v>0.5</v>
      </c>
      <c r="M17" s="186">
        <f t="shared" si="1"/>
        <v>12.5</v>
      </c>
      <c r="N17" s="183">
        <v>18</v>
      </c>
      <c r="O17" s="95">
        <f t="shared" si="2"/>
        <v>60.5</v>
      </c>
      <c r="P17" s="69" t="s">
        <v>25</v>
      </c>
      <c r="Q17" s="158" t="s">
        <v>61</v>
      </c>
    </row>
    <row r="18" spans="1:17" ht="24" customHeight="1">
      <c r="A18" s="129" t="s">
        <v>86</v>
      </c>
      <c r="B18" s="126">
        <v>24</v>
      </c>
      <c r="C18" s="127" t="s">
        <v>73</v>
      </c>
      <c r="D18" s="92" t="s">
        <v>106</v>
      </c>
      <c r="E18" s="181">
        <v>9</v>
      </c>
      <c r="F18" s="182">
        <v>13</v>
      </c>
      <c r="G18" s="183">
        <v>10</v>
      </c>
      <c r="H18" s="184">
        <f t="shared" si="0"/>
        <v>32</v>
      </c>
      <c r="I18" s="185">
        <v>6.5</v>
      </c>
      <c r="J18" s="182">
        <v>2.5</v>
      </c>
      <c r="K18" s="182">
        <v>3.5</v>
      </c>
      <c r="L18" s="182">
        <v>0.5</v>
      </c>
      <c r="M18" s="186">
        <f t="shared" si="1"/>
        <v>13</v>
      </c>
      <c r="N18" s="183">
        <v>14</v>
      </c>
      <c r="O18" s="95">
        <f t="shared" si="2"/>
        <v>59</v>
      </c>
      <c r="P18" s="69" t="s">
        <v>25</v>
      </c>
      <c r="Q18" s="158" t="s">
        <v>61</v>
      </c>
    </row>
    <row r="19" spans="1:17" ht="24" customHeight="1">
      <c r="A19" s="129" t="s">
        <v>87</v>
      </c>
      <c r="B19" s="126">
        <v>26</v>
      </c>
      <c r="C19" s="127" t="s">
        <v>75</v>
      </c>
      <c r="D19" s="92" t="s">
        <v>44</v>
      </c>
      <c r="E19" s="181">
        <v>11</v>
      </c>
      <c r="F19" s="182">
        <v>4</v>
      </c>
      <c r="G19" s="183">
        <v>3</v>
      </c>
      <c r="H19" s="184">
        <f t="shared" si="0"/>
        <v>18</v>
      </c>
      <c r="I19" s="185">
        <v>6.5</v>
      </c>
      <c r="J19" s="182">
        <v>2</v>
      </c>
      <c r="K19" s="182">
        <v>1.5</v>
      </c>
      <c r="L19" s="182">
        <v>1.5</v>
      </c>
      <c r="M19" s="186">
        <f t="shared" si="1"/>
        <v>11.5</v>
      </c>
      <c r="N19" s="183">
        <v>26</v>
      </c>
      <c r="O19" s="95">
        <f t="shared" si="2"/>
        <v>55.5</v>
      </c>
      <c r="P19" s="69" t="s">
        <v>25</v>
      </c>
      <c r="Q19" s="158" t="s">
        <v>45</v>
      </c>
    </row>
    <row r="20" spans="1:17" ht="24" customHeight="1">
      <c r="A20" s="129" t="s">
        <v>88</v>
      </c>
      <c r="B20" s="126">
        <v>8</v>
      </c>
      <c r="C20" s="127" t="s">
        <v>49</v>
      </c>
      <c r="D20" s="92" t="s">
        <v>50</v>
      </c>
      <c r="E20" s="181">
        <v>6</v>
      </c>
      <c r="F20" s="182">
        <v>13</v>
      </c>
      <c r="G20" s="183">
        <v>3</v>
      </c>
      <c r="H20" s="184">
        <f t="shared" si="0"/>
        <v>22</v>
      </c>
      <c r="I20" s="185">
        <v>5</v>
      </c>
      <c r="J20" s="182">
        <v>2.5</v>
      </c>
      <c r="K20" s="182">
        <v>0</v>
      </c>
      <c r="L20" s="182">
        <v>2.5</v>
      </c>
      <c r="M20" s="186">
        <f t="shared" si="1"/>
        <v>10</v>
      </c>
      <c r="N20" s="183">
        <v>19</v>
      </c>
      <c r="O20" s="95">
        <f t="shared" si="2"/>
        <v>51</v>
      </c>
      <c r="P20" s="69" t="s">
        <v>25</v>
      </c>
      <c r="Q20" s="158" t="s">
        <v>51</v>
      </c>
    </row>
    <row r="21" spans="1:17" ht="24" customHeight="1">
      <c r="A21" s="129" t="s">
        <v>89</v>
      </c>
      <c r="B21" s="126">
        <v>13</v>
      </c>
      <c r="C21" s="127" t="s">
        <v>56</v>
      </c>
      <c r="D21" s="92" t="s">
        <v>57</v>
      </c>
      <c r="E21" s="181">
        <v>11</v>
      </c>
      <c r="F21" s="182">
        <v>11</v>
      </c>
      <c r="G21" s="183">
        <v>8.5</v>
      </c>
      <c r="H21" s="184">
        <f t="shared" si="0"/>
        <v>30.5</v>
      </c>
      <c r="I21" s="185">
        <v>5</v>
      </c>
      <c r="J21" s="182">
        <v>2.5</v>
      </c>
      <c r="K21" s="182">
        <v>3</v>
      </c>
      <c r="L21" s="182">
        <v>0.5</v>
      </c>
      <c r="M21" s="186">
        <f t="shared" si="1"/>
        <v>11</v>
      </c>
      <c r="N21" s="183">
        <v>8</v>
      </c>
      <c r="O21" s="95">
        <f t="shared" si="2"/>
        <v>49.5</v>
      </c>
      <c r="P21" s="69" t="s">
        <v>25</v>
      </c>
      <c r="Q21" s="158" t="s">
        <v>36</v>
      </c>
    </row>
    <row r="22" spans="1:17" ht="24" customHeight="1">
      <c r="A22" s="129" t="s">
        <v>90</v>
      </c>
      <c r="B22" s="126">
        <v>18</v>
      </c>
      <c r="C22" s="127" t="s">
        <v>63</v>
      </c>
      <c r="D22" s="92" t="s">
        <v>64</v>
      </c>
      <c r="E22" s="181">
        <v>7</v>
      </c>
      <c r="F22" s="182">
        <v>4</v>
      </c>
      <c r="G22" s="183">
        <v>5</v>
      </c>
      <c r="H22" s="184">
        <f t="shared" si="0"/>
        <v>16</v>
      </c>
      <c r="I22" s="185">
        <v>5</v>
      </c>
      <c r="J22" s="182">
        <v>2.5</v>
      </c>
      <c r="K22" s="182">
        <v>0</v>
      </c>
      <c r="L22" s="182">
        <v>3</v>
      </c>
      <c r="M22" s="186">
        <f t="shared" si="1"/>
        <v>10.5</v>
      </c>
      <c r="N22" s="183">
        <v>13</v>
      </c>
      <c r="O22" s="95">
        <f t="shared" si="2"/>
        <v>39.5</v>
      </c>
      <c r="P22" s="70"/>
      <c r="Q22" s="158" t="s">
        <v>65</v>
      </c>
    </row>
    <row r="23" spans="1:17" ht="24" customHeight="1">
      <c r="A23" s="129" t="s">
        <v>91</v>
      </c>
      <c r="B23" s="126">
        <v>12</v>
      </c>
      <c r="C23" s="127" t="s">
        <v>55</v>
      </c>
      <c r="D23" s="92" t="s">
        <v>44</v>
      </c>
      <c r="E23" s="181">
        <v>5</v>
      </c>
      <c r="F23" s="182">
        <v>2</v>
      </c>
      <c r="G23" s="183">
        <v>3</v>
      </c>
      <c r="H23" s="184">
        <f t="shared" si="0"/>
        <v>10</v>
      </c>
      <c r="I23" s="185">
        <v>4.5</v>
      </c>
      <c r="J23" s="182">
        <v>2</v>
      </c>
      <c r="K23" s="182">
        <v>1.5</v>
      </c>
      <c r="L23" s="182">
        <v>3</v>
      </c>
      <c r="M23" s="186">
        <f t="shared" si="1"/>
        <v>11</v>
      </c>
      <c r="N23" s="183">
        <v>18</v>
      </c>
      <c r="O23" s="95">
        <f t="shared" si="2"/>
        <v>39</v>
      </c>
      <c r="P23" s="70"/>
      <c r="Q23" s="158" t="s">
        <v>45</v>
      </c>
    </row>
    <row r="24" spans="1:17" ht="24" customHeight="1">
      <c r="A24" s="129" t="s">
        <v>92</v>
      </c>
      <c r="B24" s="126">
        <v>19</v>
      </c>
      <c r="C24" s="127" t="s">
        <v>66</v>
      </c>
      <c r="D24" s="92" t="s">
        <v>57</v>
      </c>
      <c r="E24" s="181">
        <v>2</v>
      </c>
      <c r="F24" s="182">
        <v>2</v>
      </c>
      <c r="G24" s="183">
        <v>9</v>
      </c>
      <c r="H24" s="184">
        <f t="shared" si="0"/>
        <v>13</v>
      </c>
      <c r="I24" s="185">
        <v>5</v>
      </c>
      <c r="J24" s="182">
        <v>2.5</v>
      </c>
      <c r="K24" s="182">
        <v>3.5</v>
      </c>
      <c r="L24" s="182">
        <v>1.5</v>
      </c>
      <c r="M24" s="186">
        <f t="shared" si="1"/>
        <v>12.5</v>
      </c>
      <c r="N24" s="183">
        <v>11</v>
      </c>
      <c r="O24" s="95">
        <f t="shared" si="2"/>
        <v>36.5</v>
      </c>
      <c r="P24" s="70"/>
      <c r="Q24" s="158" t="s">
        <v>36</v>
      </c>
    </row>
    <row r="25" spans="1:17" ht="24" customHeight="1">
      <c r="A25" s="129" t="s">
        <v>93</v>
      </c>
      <c r="B25" s="126">
        <v>5</v>
      </c>
      <c r="C25" s="127" t="s">
        <v>43</v>
      </c>
      <c r="D25" s="92" t="s">
        <v>44</v>
      </c>
      <c r="E25" s="181">
        <v>6</v>
      </c>
      <c r="F25" s="182">
        <v>2</v>
      </c>
      <c r="G25" s="183">
        <v>4.5</v>
      </c>
      <c r="H25" s="184">
        <f t="shared" si="0"/>
        <v>12.5</v>
      </c>
      <c r="I25" s="185">
        <v>3</v>
      </c>
      <c r="J25" s="182">
        <v>2.5</v>
      </c>
      <c r="K25" s="182">
        <v>0</v>
      </c>
      <c r="L25" s="182">
        <v>0</v>
      </c>
      <c r="M25" s="186">
        <f t="shared" si="1"/>
        <v>5.5</v>
      </c>
      <c r="N25" s="183">
        <v>18</v>
      </c>
      <c r="O25" s="95">
        <f t="shared" si="2"/>
        <v>36</v>
      </c>
      <c r="P25" s="70"/>
      <c r="Q25" s="158" t="s">
        <v>45</v>
      </c>
    </row>
    <row r="26" spans="1:17" ht="24" customHeight="1">
      <c r="A26" s="129" t="s">
        <v>94</v>
      </c>
      <c r="B26" s="126">
        <v>11</v>
      </c>
      <c r="C26" s="127" t="s">
        <v>54</v>
      </c>
      <c r="D26" s="92" t="s">
        <v>47</v>
      </c>
      <c r="E26" s="181">
        <v>6</v>
      </c>
      <c r="F26" s="182">
        <v>0</v>
      </c>
      <c r="G26" s="183">
        <v>7</v>
      </c>
      <c r="H26" s="184">
        <f t="shared" si="0"/>
        <v>13</v>
      </c>
      <c r="I26" s="185">
        <v>2</v>
      </c>
      <c r="J26" s="182">
        <v>1.5</v>
      </c>
      <c r="K26" s="182">
        <v>0</v>
      </c>
      <c r="L26" s="182">
        <v>0.5</v>
      </c>
      <c r="M26" s="186">
        <f t="shared" si="1"/>
        <v>4</v>
      </c>
      <c r="N26" s="183">
        <v>18</v>
      </c>
      <c r="O26" s="95">
        <f t="shared" si="2"/>
        <v>35</v>
      </c>
      <c r="P26" s="70"/>
      <c r="Q26" s="158" t="s">
        <v>48</v>
      </c>
    </row>
    <row r="27" spans="1:17" ht="24" customHeight="1">
      <c r="A27" s="129" t="s">
        <v>95</v>
      </c>
      <c r="B27" s="126">
        <v>2</v>
      </c>
      <c r="C27" s="127" t="s">
        <v>35</v>
      </c>
      <c r="D27" s="92" t="s">
        <v>57</v>
      </c>
      <c r="E27" s="187">
        <v>9</v>
      </c>
      <c r="F27" s="182">
        <v>0</v>
      </c>
      <c r="G27" s="183">
        <v>3</v>
      </c>
      <c r="H27" s="184">
        <f t="shared" si="0"/>
        <v>12</v>
      </c>
      <c r="I27" s="185">
        <v>7</v>
      </c>
      <c r="J27" s="182">
        <v>2.5</v>
      </c>
      <c r="K27" s="182">
        <v>2</v>
      </c>
      <c r="L27" s="182">
        <v>0</v>
      </c>
      <c r="M27" s="186">
        <f t="shared" si="1"/>
        <v>11.5</v>
      </c>
      <c r="N27" s="188">
        <v>11</v>
      </c>
      <c r="O27" s="95">
        <f t="shared" si="2"/>
        <v>34.5</v>
      </c>
      <c r="P27" s="69"/>
      <c r="Q27" s="158" t="s">
        <v>36</v>
      </c>
    </row>
    <row r="28" spans="1:17" ht="24" customHeight="1">
      <c r="A28" s="129" t="s">
        <v>96</v>
      </c>
      <c r="B28" s="126">
        <v>1</v>
      </c>
      <c r="C28" s="127" t="s">
        <v>32</v>
      </c>
      <c r="D28" s="92" t="s">
        <v>33</v>
      </c>
      <c r="E28" s="187">
        <v>8</v>
      </c>
      <c r="F28" s="182">
        <v>2</v>
      </c>
      <c r="G28" s="183">
        <v>5.5</v>
      </c>
      <c r="H28" s="184">
        <f t="shared" si="0"/>
        <v>15.5</v>
      </c>
      <c r="I28" s="185">
        <v>2.5</v>
      </c>
      <c r="J28" s="182">
        <v>2.5</v>
      </c>
      <c r="K28" s="182">
        <v>1</v>
      </c>
      <c r="L28" s="182">
        <v>0</v>
      </c>
      <c r="M28" s="186">
        <f t="shared" si="1"/>
        <v>6</v>
      </c>
      <c r="N28" s="188">
        <v>12</v>
      </c>
      <c r="O28" s="95">
        <f t="shared" si="2"/>
        <v>33.5</v>
      </c>
      <c r="P28" s="69"/>
      <c r="Q28" s="159" t="s">
        <v>34</v>
      </c>
    </row>
    <row r="29" spans="1:17" ht="24" customHeight="1">
      <c r="A29" s="129" t="s">
        <v>97</v>
      </c>
      <c r="B29" s="126">
        <v>4</v>
      </c>
      <c r="C29" s="127" t="s">
        <v>40</v>
      </c>
      <c r="D29" s="92" t="s">
        <v>41</v>
      </c>
      <c r="E29" s="181">
        <v>5</v>
      </c>
      <c r="F29" s="182">
        <v>2</v>
      </c>
      <c r="G29" s="183">
        <v>3</v>
      </c>
      <c r="H29" s="184">
        <f t="shared" si="0"/>
        <v>10</v>
      </c>
      <c r="I29" s="185">
        <v>6</v>
      </c>
      <c r="J29" s="182">
        <v>2.5</v>
      </c>
      <c r="K29" s="182">
        <v>0</v>
      </c>
      <c r="L29" s="182">
        <v>0.5</v>
      </c>
      <c r="M29" s="186">
        <f t="shared" si="1"/>
        <v>9</v>
      </c>
      <c r="N29" s="183">
        <v>14</v>
      </c>
      <c r="O29" s="95">
        <f t="shared" si="2"/>
        <v>33</v>
      </c>
      <c r="P29" s="70"/>
      <c r="Q29" s="158" t="s">
        <v>42</v>
      </c>
    </row>
    <row r="30" spans="1:17" ht="24" customHeight="1">
      <c r="A30" s="129" t="s">
        <v>98</v>
      </c>
      <c r="B30" s="126">
        <v>6</v>
      </c>
      <c r="C30" s="127" t="s">
        <v>46</v>
      </c>
      <c r="D30" s="92" t="s">
        <v>47</v>
      </c>
      <c r="E30" s="181">
        <v>2</v>
      </c>
      <c r="F30" s="182">
        <v>0</v>
      </c>
      <c r="G30" s="183">
        <v>3</v>
      </c>
      <c r="H30" s="184">
        <f t="shared" si="0"/>
        <v>5</v>
      </c>
      <c r="I30" s="185">
        <v>6</v>
      </c>
      <c r="J30" s="182">
        <v>2.5</v>
      </c>
      <c r="K30" s="182">
        <v>2</v>
      </c>
      <c r="L30" s="182">
        <v>0.5</v>
      </c>
      <c r="M30" s="186">
        <f t="shared" si="1"/>
        <v>11</v>
      </c>
      <c r="N30" s="183">
        <v>14</v>
      </c>
      <c r="O30" s="95">
        <f t="shared" si="2"/>
        <v>30</v>
      </c>
      <c r="P30" s="70"/>
      <c r="Q30" s="158" t="s">
        <v>48</v>
      </c>
    </row>
    <row r="31" spans="1:17" ht="24" customHeight="1">
      <c r="A31" s="129" t="s">
        <v>99</v>
      </c>
      <c r="B31" s="126">
        <v>22</v>
      </c>
      <c r="C31" s="127" t="s">
        <v>71</v>
      </c>
      <c r="D31" s="92" t="s">
        <v>57</v>
      </c>
      <c r="E31" s="181">
        <v>0</v>
      </c>
      <c r="F31" s="182">
        <v>2</v>
      </c>
      <c r="G31" s="183">
        <v>3</v>
      </c>
      <c r="H31" s="184">
        <f t="shared" si="0"/>
        <v>5</v>
      </c>
      <c r="I31" s="185">
        <v>4.5</v>
      </c>
      <c r="J31" s="182">
        <v>2.5</v>
      </c>
      <c r="K31" s="182">
        <v>1.5</v>
      </c>
      <c r="L31" s="182">
        <v>1</v>
      </c>
      <c r="M31" s="186">
        <f t="shared" si="1"/>
        <v>9.5</v>
      </c>
      <c r="N31" s="183">
        <v>14</v>
      </c>
      <c r="O31" s="95">
        <f t="shared" si="2"/>
        <v>28.5</v>
      </c>
      <c r="P31" s="70"/>
      <c r="Q31" s="158" t="s">
        <v>36</v>
      </c>
    </row>
    <row r="32" spans="1:17" ht="24" customHeight="1">
      <c r="A32" s="129" t="s">
        <v>100</v>
      </c>
      <c r="B32" s="126">
        <v>23</v>
      </c>
      <c r="C32" s="127" t="s">
        <v>72</v>
      </c>
      <c r="D32" s="92" t="s">
        <v>106</v>
      </c>
      <c r="E32" s="181">
        <v>7</v>
      </c>
      <c r="F32" s="182">
        <v>1</v>
      </c>
      <c r="G32" s="183">
        <v>0</v>
      </c>
      <c r="H32" s="184">
        <f t="shared" si="0"/>
        <v>8</v>
      </c>
      <c r="I32" s="185">
        <v>1</v>
      </c>
      <c r="J32" s="182">
        <v>2.5</v>
      </c>
      <c r="K32" s="182">
        <v>0</v>
      </c>
      <c r="L32" s="182">
        <v>0</v>
      </c>
      <c r="M32" s="186">
        <f t="shared" si="1"/>
        <v>3.5</v>
      </c>
      <c r="N32" s="183">
        <v>16</v>
      </c>
      <c r="O32" s="95">
        <f t="shared" si="2"/>
        <v>27.5</v>
      </c>
      <c r="P32" s="70"/>
      <c r="Q32" s="158" t="s">
        <v>61</v>
      </c>
    </row>
    <row r="33" spans="1:17" ht="24" customHeight="1">
      <c r="A33" s="129" t="s">
        <v>101</v>
      </c>
      <c r="B33" s="126">
        <v>9</v>
      </c>
      <c r="C33" s="127" t="s">
        <v>52</v>
      </c>
      <c r="D33" s="92" t="s">
        <v>33</v>
      </c>
      <c r="E33" s="181">
        <v>8</v>
      </c>
      <c r="F33" s="182">
        <v>1</v>
      </c>
      <c r="G33" s="183">
        <v>0</v>
      </c>
      <c r="H33" s="184">
        <f t="shared" si="0"/>
        <v>9</v>
      </c>
      <c r="I33" s="185">
        <v>0.5</v>
      </c>
      <c r="J33" s="182">
        <v>2.5</v>
      </c>
      <c r="K33" s="182">
        <v>0</v>
      </c>
      <c r="L33" s="182">
        <v>1</v>
      </c>
      <c r="M33" s="186">
        <f t="shared" si="1"/>
        <v>4</v>
      </c>
      <c r="N33" s="183">
        <v>14</v>
      </c>
      <c r="O33" s="95">
        <f t="shared" si="2"/>
        <v>27</v>
      </c>
      <c r="P33" s="70"/>
      <c r="Q33" s="158" t="s">
        <v>34</v>
      </c>
    </row>
    <row r="34" spans="1:17" ht="24" customHeight="1">
      <c r="A34" s="129" t="s">
        <v>102</v>
      </c>
      <c r="B34" s="126">
        <v>14</v>
      </c>
      <c r="C34" s="127" t="s">
        <v>58</v>
      </c>
      <c r="D34" s="92" t="s">
        <v>41</v>
      </c>
      <c r="E34" s="181">
        <v>5</v>
      </c>
      <c r="F34" s="182">
        <v>0</v>
      </c>
      <c r="G34" s="183">
        <v>0</v>
      </c>
      <c r="H34" s="184">
        <f t="shared" si="0"/>
        <v>5</v>
      </c>
      <c r="I34" s="185">
        <v>3</v>
      </c>
      <c r="J34" s="182">
        <v>0.5</v>
      </c>
      <c r="K34" s="182">
        <v>0</v>
      </c>
      <c r="L34" s="182">
        <v>1</v>
      </c>
      <c r="M34" s="186">
        <f t="shared" si="1"/>
        <v>4.5</v>
      </c>
      <c r="N34" s="183">
        <v>14</v>
      </c>
      <c r="O34" s="95">
        <f t="shared" si="2"/>
        <v>23.5</v>
      </c>
      <c r="P34" s="70"/>
      <c r="Q34" s="158" t="s">
        <v>42</v>
      </c>
    </row>
    <row r="35" spans="1:17" ht="24" customHeight="1" thickBot="1">
      <c r="A35" s="129" t="s">
        <v>103</v>
      </c>
      <c r="B35" s="126">
        <v>17</v>
      </c>
      <c r="C35" s="127" t="s">
        <v>62</v>
      </c>
      <c r="D35" s="92" t="s">
        <v>106</v>
      </c>
      <c r="E35" s="181">
        <v>9</v>
      </c>
      <c r="F35" s="182">
        <v>1</v>
      </c>
      <c r="G35" s="183">
        <v>0</v>
      </c>
      <c r="H35" s="184">
        <f t="shared" si="0"/>
        <v>10</v>
      </c>
      <c r="I35" s="185">
        <v>0</v>
      </c>
      <c r="J35" s="182">
        <v>1</v>
      </c>
      <c r="K35" s="182">
        <v>0</v>
      </c>
      <c r="L35" s="182">
        <v>0.5</v>
      </c>
      <c r="M35" s="186">
        <f t="shared" si="1"/>
        <v>1.5</v>
      </c>
      <c r="N35" s="183">
        <v>12</v>
      </c>
      <c r="O35" s="95">
        <f t="shared" si="2"/>
        <v>23.5</v>
      </c>
      <c r="P35" s="70"/>
      <c r="Q35" s="158" t="s">
        <v>61</v>
      </c>
    </row>
    <row r="36" spans="2:17" ht="19.5" customHeight="1">
      <c r="B36" s="24" t="s">
        <v>14</v>
      </c>
      <c r="C36" s="56"/>
      <c r="D36" s="56"/>
      <c r="E36" s="189">
        <f aca="true" t="shared" si="3" ref="E36:O36">AVERAGE(E11:E35)</f>
        <v>6.92</v>
      </c>
      <c r="F36" s="190">
        <f t="shared" si="3"/>
        <v>5.68</v>
      </c>
      <c r="G36" s="191">
        <f t="shared" si="3"/>
        <v>5.72</v>
      </c>
      <c r="H36" s="192">
        <f t="shared" si="3"/>
        <v>18.32</v>
      </c>
      <c r="I36" s="193">
        <f t="shared" si="3"/>
        <v>4.92</v>
      </c>
      <c r="J36" s="190">
        <f t="shared" si="3"/>
        <v>2.24</v>
      </c>
      <c r="K36" s="194">
        <f t="shared" si="3"/>
        <v>1.72</v>
      </c>
      <c r="L36" s="190">
        <f t="shared" si="3"/>
        <v>1.9</v>
      </c>
      <c r="M36" s="192">
        <f t="shared" si="3"/>
        <v>10.78</v>
      </c>
      <c r="N36" s="195">
        <f t="shared" si="3"/>
        <v>17.36</v>
      </c>
      <c r="O36" s="96">
        <f t="shared" si="3"/>
        <v>46.46</v>
      </c>
      <c r="P36" s="5"/>
      <c r="Q36" s="160"/>
    </row>
    <row r="37" spans="2:18" ht="19.5" customHeight="1" thickBot="1">
      <c r="B37" s="25" t="s">
        <v>13</v>
      </c>
      <c r="C37" s="57"/>
      <c r="D37" s="57"/>
      <c r="E37" s="196">
        <f aca="true" t="shared" si="4" ref="E37:O37">100*E36/E10</f>
        <v>62.90909090909091</v>
      </c>
      <c r="F37" s="197">
        <f t="shared" si="4"/>
        <v>43.69230769230769</v>
      </c>
      <c r="G37" s="198">
        <f t="shared" si="4"/>
        <v>35.75</v>
      </c>
      <c r="H37" s="199">
        <f t="shared" si="4"/>
        <v>45.8</v>
      </c>
      <c r="I37" s="200">
        <f t="shared" si="4"/>
        <v>61.5</v>
      </c>
      <c r="J37" s="197">
        <f t="shared" si="4"/>
        <v>89.60000000000001</v>
      </c>
      <c r="K37" s="201">
        <f t="shared" si="4"/>
        <v>49.142857142857146</v>
      </c>
      <c r="L37" s="197">
        <f t="shared" si="4"/>
        <v>31.666666666666668</v>
      </c>
      <c r="M37" s="199">
        <f t="shared" si="4"/>
        <v>53.9</v>
      </c>
      <c r="N37" s="202">
        <f t="shared" si="4"/>
        <v>43.4</v>
      </c>
      <c r="O37" s="97">
        <f t="shared" si="4"/>
        <v>46.46</v>
      </c>
      <c r="P37" s="5"/>
      <c r="Q37" s="160"/>
      <c r="R37" s="6"/>
    </row>
    <row r="38" spans="2:16" ht="15.75"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5"/>
      <c r="O38" s="5"/>
      <c r="P38" s="5"/>
    </row>
    <row r="39" spans="2:16" ht="15.75"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5"/>
    </row>
    <row r="40" spans="2:16" ht="15.75"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5"/>
      <c r="O40" s="5"/>
      <c r="P40" s="5"/>
    </row>
    <row r="42" spans="3:17" ht="12.75">
      <c r="C42" s="154" t="s">
        <v>104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 t="s">
        <v>77</v>
      </c>
    </row>
    <row r="43" spans="3:17" ht="12.75">
      <c r="C43" s="154" t="s">
        <v>105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 t="s">
        <v>78</v>
      </c>
    </row>
  </sheetData>
  <sheetProtection/>
  <mergeCells count="10">
    <mergeCell ref="B7:B8"/>
    <mergeCell ref="E7:H7"/>
    <mergeCell ref="I7:M7"/>
    <mergeCell ref="E8:H8"/>
    <mergeCell ref="B6:P6"/>
    <mergeCell ref="B1:O5"/>
    <mergeCell ref="I8:M8"/>
    <mergeCell ref="N7:N8"/>
    <mergeCell ref="O8:O9"/>
    <mergeCell ref="P8:P9"/>
  </mergeCells>
  <printOptions/>
  <pageMargins left="0.51" right="0.57" top="1" bottom="1" header="0.4921259845" footer="0.4921259845"/>
  <pageSetup horizontalDpi="300" verticalDpi="300" orientation="landscape" paperSize="9" r:id="rId2"/>
  <ignoredErrors>
    <ignoredError sqref="E36:G36 I36:L36 N3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00"/>
  </sheetPr>
  <dimension ref="A1:Y17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6.25390625" style="0" customWidth="1"/>
    <col min="2" max="10" width="7.125" style="1" customWidth="1"/>
    <col min="11" max="15" width="7.125" style="0" customWidth="1"/>
    <col min="16" max="16" width="9.375" style="0" customWidth="1"/>
  </cols>
  <sheetData>
    <row r="1" spans="1:25" ht="30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46"/>
      <c r="R1" s="46"/>
      <c r="S1" s="46"/>
      <c r="T1" s="46"/>
      <c r="U1" s="46"/>
      <c r="V1" s="46"/>
      <c r="W1" s="46"/>
      <c r="X1" s="46"/>
      <c r="Y1" s="46"/>
    </row>
    <row r="2" spans="1:17" ht="48" customHeight="1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5"/>
    </row>
    <row r="3" spans="1:17" ht="15.75">
      <c r="A3" s="7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5"/>
      <c r="O3" s="5"/>
      <c r="P3" s="5"/>
      <c r="Q3" s="5"/>
    </row>
    <row r="4" spans="1:17" ht="16.5" thickBot="1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5"/>
      <c r="O4" s="5"/>
      <c r="P4" s="5"/>
      <c r="Q4" s="5"/>
    </row>
    <row r="5" spans="1:17" ht="18" customHeight="1" thickBot="1">
      <c r="A5" s="143"/>
      <c r="B5" s="135" t="s">
        <v>7</v>
      </c>
      <c r="C5" s="135"/>
      <c r="D5" s="135"/>
      <c r="E5" s="135"/>
      <c r="F5" s="137" t="s">
        <v>9</v>
      </c>
      <c r="G5" s="138"/>
      <c r="H5" s="139"/>
      <c r="I5" s="138" t="s">
        <v>11</v>
      </c>
      <c r="J5" s="138"/>
      <c r="K5" s="138"/>
      <c r="L5" s="138"/>
      <c r="M5" s="138"/>
      <c r="N5" s="138"/>
      <c r="O5" s="138"/>
      <c r="P5" s="144" t="s">
        <v>12</v>
      </c>
      <c r="Q5" s="5"/>
    </row>
    <row r="6" spans="1:17" ht="18" customHeight="1" thickBot="1">
      <c r="A6" s="143"/>
      <c r="B6" s="108" t="s">
        <v>1</v>
      </c>
      <c r="C6" s="105" t="s">
        <v>2</v>
      </c>
      <c r="D6" s="104" t="s">
        <v>3</v>
      </c>
      <c r="E6" s="109" t="s">
        <v>8</v>
      </c>
      <c r="F6" s="103" t="s">
        <v>1</v>
      </c>
      <c r="G6" s="104" t="s">
        <v>2</v>
      </c>
      <c r="H6" s="109" t="s">
        <v>8</v>
      </c>
      <c r="I6" s="103" t="s">
        <v>1</v>
      </c>
      <c r="J6" s="105" t="s">
        <v>2</v>
      </c>
      <c r="K6" s="105" t="s">
        <v>3</v>
      </c>
      <c r="L6" s="106" t="s">
        <v>5</v>
      </c>
      <c r="M6" s="106" t="s">
        <v>6</v>
      </c>
      <c r="N6" s="104" t="s">
        <v>10</v>
      </c>
      <c r="O6" s="109" t="s">
        <v>8</v>
      </c>
      <c r="P6" s="145"/>
      <c r="Q6" s="5"/>
    </row>
    <row r="7" spans="1:17" ht="18" customHeight="1" thickBot="1">
      <c r="A7" s="66" t="s">
        <v>4</v>
      </c>
      <c r="B7" s="61">
        <v>6</v>
      </c>
      <c r="C7" s="62">
        <v>3</v>
      </c>
      <c r="D7" s="63">
        <v>2</v>
      </c>
      <c r="E7" s="107">
        <f>SUM(B7:D7)</f>
        <v>11</v>
      </c>
      <c r="F7" s="61">
        <v>5</v>
      </c>
      <c r="G7" s="63">
        <v>8</v>
      </c>
      <c r="H7" s="65">
        <f>SUM(F7:G7)</f>
        <v>13</v>
      </c>
      <c r="I7" s="61">
        <v>3</v>
      </c>
      <c r="J7" s="62">
        <v>2</v>
      </c>
      <c r="K7" s="62">
        <v>2</v>
      </c>
      <c r="L7" s="62">
        <v>3</v>
      </c>
      <c r="M7" s="62">
        <v>3</v>
      </c>
      <c r="N7" s="63">
        <v>3</v>
      </c>
      <c r="O7" s="65">
        <f>SUM(I7:N7)</f>
        <v>16</v>
      </c>
      <c r="P7" s="43">
        <f>E7+H7+O7</f>
        <v>40</v>
      </c>
      <c r="Q7" s="5"/>
    </row>
    <row r="8" spans="1:17" ht="15.75" thickTop="1">
      <c r="A8" s="12">
        <v>1</v>
      </c>
      <c r="B8" s="15">
        <v>5</v>
      </c>
      <c r="C8" s="16">
        <v>3</v>
      </c>
      <c r="D8" s="17">
        <v>2</v>
      </c>
      <c r="E8" s="38">
        <f>SUM(B8:D8)</f>
        <v>10</v>
      </c>
      <c r="F8" s="15">
        <v>4</v>
      </c>
      <c r="G8" s="17">
        <v>7</v>
      </c>
      <c r="H8" s="38">
        <f>SUM(F8:G8)</f>
        <v>11</v>
      </c>
      <c r="I8" s="15">
        <v>2</v>
      </c>
      <c r="J8" s="16">
        <v>1</v>
      </c>
      <c r="K8" s="16">
        <v>1</v>
      </c>
      <c r="L8" s="16">
        <v>3</v>
      </c>
      <c r="M8" s="16">
        <v>2</v>
      </c>
      <c r="N8" s="17">
        <v>3</v>
      </c>
      <c r="O8" s="42">
        <f>SUM(I8:N8)</f>
        <v>12</v>
      </c>
      <c r="P8" s="52">
        <f>E8+H8+O8</f>
        <v>33</v>
      </c>
      <c r="Q8" s="5"/>
    </row>
    <row r="9" spans="1:17" ht="15">
      <c r="A9" s="13">
        <v>2</v>
      </c>
      <c r="B9" s="18">
        <v>4</v>
      </c>
      <c r="C9" s="19">
        <v>2</v>
      </c>
      <c r="D9" s="20">
        <v>2</v>
      </c>
      <c r="E9" s="39">
        <f>SUM(B9:D9)</f>
        <v>8</v>
      </c>
      <c r="F9" s="18">
        <v>4</v>
      </c>
      <c r="G9" s="20">
        <v>8</v>
      </c>
      <c r="H9" s="41">
        <f>SUM(F9:G9)</f>
        <v>12</v>
      </c>
      <c r="I9" s="18">
        <v>2</v>
      </c>
      <c r="J9" s="19">
        <v>1</v>
      </c>
      <c r="K9" s="19">
        <v>2</v>
      </c>
      <c r="L9" s="19">
        <v>3</v>
      </c>
      <c r="M9" s="19">
        <v>2</v>
      </c>
      <c r="N9" s="20">
        <v>2</v>
      </c>
      <c r="O9" s="39">
        <f>SUM(I9:N9)</f>
        <v>12</v>
      </c>
      <c r="P9" s="53">
        <f>E9+H9+O9</f>
        <v>32</v>
      </c>
      <c r="Q9" s="5"/>
    </row>
    <row r="10" spans="1:17" ht="15">
      <c r="A10" s="13">
        <v>3</v>
      </c>
      <c r="B10" s="18">
        <v>6</v>
      </c>
      <c r="C10" s="19">
        <v>3</v>
      </c>
      <c r="D10" s="20">
        <v>2</v>
      </c>
      <c r="E10" s="39">
        <f>SUM(B10:D10)</f>
        <v>11</v>
      </c>
      <c r="F10" s="18">
        <v>3</v>
      </c>
      <c r="G10" s="20">
        <v>6</v>
      </c>
      <c r="H10" s="41">
        <f>SUM(F10:G10)</f>
        <v>9</v>
      </c>
      <c r="I10" s="18">
        <v>2</v>
      </c>
      <c r="J10" s="19">
        <v>2</v>
      </c>
      <c r="K10" s="19">
        <v>1</v>
      </c>
      <c r="L10" s="19">
        <v>2</v>
      </c>
      <c r="M10" s="19">
        <v>3</v>
      </c>
      <c r="N10" s="20">
        <v>2</v>
      </c>
      <c r="O10" s="39">
        <f>SUM(I10:N10)</f>
        <v>12</v>
      </c>
      <c r="P10" s="53">
        <f>E10+H10+O10</f>
        <v>32</v>
      </c>
      <c r="Q10" s="5"/>
    </row>
    <row r="11" spans="1:17" ht="15">
      <c r="A11" s="13"/>
      <c r="B11" s="18"/>
      <c r="C11" s="19"/>
      <c r="D11" s="20"/>
      <c r="E11" s="39"/>
      <c r="F11" s="18"/>
      <c r="G11" s="20"/>
      <c r="H11" s="39"/>
      <c r="I11" s="18"/>
      <c r="J11" s="19"/>
      <c r="K11" s="19"/>
      <c r="L11" s="19"/>
      <c r="M11" s="19"/>
      <c r="N11" s="20"/>
      <c r="O11" s="39"/>
      <c r="P11" s="54"/>
      <c r="Q11" s="5"/>
    </row>
    <row r="12" spans="1:17" ht="15">
      <c r="A12" s="13"/>
      <c r="B12" s="18"/>
      <c r="C12" s="19"/>
      <c r="D12" s="20"/>
      <c r="E12" s="39"/>
      <c r="F12" s="18"/>
      <c r="G12" s="20"/>
      <c r="H12" s="39"/>
      <c r="I12" s="18"/>
      <c r="J12" s="19"/>
      <c r="K12" s="19"/>
      <c r="L12" s="19"/>
      <c r="M12" s="19"/>
      <c r="N12" s="20"/>
      <c r="O12" s="39"/>
      <c r="P12" s="54"/>
      <c r="Q12" s="5"/>
    </row>
    <row r="13" spans="1:17" ht="15">
      <c r="A13" s="13"/>
      <c r="B13" s="18"/>
      <c r="C13" s="19"/>
      <c r="D13" s="20"/>
      <c r="E13" s="39"/>
      <c r="F13" s="18"/>
      <c r="G13" s="20"/>
      <c r="H13" s="39"/>
      <c r="I13" s="18"/>
      <c r="J13" s="19"/>
      <c r="K13" s="19"/>
      <c r="L13" s="19"/>
      <c r="M13" s="19"/>
      <c r="N13" s="20"/>
      <c r="O13" s="39"/>
      <c r="P13" s="54"/>
      <c r="Q13" s="5"/>
    </row>
    <row r="14" spans="1:17" ht="15.75" thickBot="1">
      <c r="A14" s="14"/>
      <c r="B14" s="21"/>
      <c r="C14" s="22"/>
      <c r="D14" s="23"/>
      <c r="E14" s="40"/>
      <c r="F14" s="21"/>
      <c r="G14" s="23"/>
      <c r="H14" s="40"/>
      <c r="I14" s="21"/>
      <c r="J14" s="22"/>
      <c r="K14" s="22"/>
      <c r="L14" s="22"/>
      <c r="M14" s="22"/>
      <c r="N14" s="23"/>
      <c r="O14" s="40"/>
      <c r="P14" s="55"/>
      <c r="Q14" s="5"/>
    </row>
    <row r="15" spans="1:17" ht="15">
      <c r="A15" s="24" t="s">
        <v>14</v>
      </c>
      <c r="B15" s="26">
        <f aca="true" t="shared" si="0" ref="B15:I15">AVERAGE(B8:B14)</f>
        <v>5</v>
      </c>
      <c r="C15" s="27">
        <f t="shared" si="0"/>
        <v>2.6666666666666665</v>
      </c>
      <c r="D15" s="30">
        <f t="shared" si="0"/>
        <v>2</v>
      </c>
      <c r="E15" s="32">
        <f t="shared" si="0"/>
        <v>9.666666666666666</v>
      </c>
      <c r="F15" s="36">
        <f t="shared" si="0"/>
        <v>3.6666666666666665</v>
      </c>
      <c r="G15" s="34">
        <f t="shared" si="0"/>
        <v>7</v>
      </c>
      <c r="H15" s="32">
        <f t="shared" si="0"/>
        <v>10.666666666666666</v>
      </c>
      <c r="I15" s="26">
        <f t="shared" si="0"/>
        <v>2</v>
      </c>
      <c r="J15" s="27">
        <f aca="true" t="shared" si="1" ref="J15:P15">AVERAGE(J8:J14)</f>
        <v>1.3333333333333333</v>
      </c>
      <c r="K15" s="27">
        <f t="shared" si="1"/>
        <v>1.3333333333333333</v>
      </c>
      <c r="L15" s="27">
        <f t="shared" si="1"/>
        <v>2.6666666666666665</v>
      </c>
      <c r="M15" s="27">
        <f t="shared" si="1"/>
        <v>2.3333333333333335</v>
      </c>
      <c r="N15" s="27">
        <f t="shared" si="1"/>
        <v>2.3333333333333335</v>
      </c>
      <c r="O15" s="32">
        <f t="shared" si="1"/>
        <v>12</v>
      </c>
      <c r="P15" s="44">
        <f t="shared" si="1"/>
        <v>32.333333333333336</v>
      </c>
      <c r="Q15" s="5"/>
    </row>
    <row r="16" spans="1:19" ht="16.5" thickBot="1">
      <c r="A16" s="25" t="s">
        <v>13</v>
      </c>
      <c r="B16" s="28">
        <f aca="true" t="shared" si="2" ref="B16:P16">100*B15/B7</f>
        <v>83.33333333333333</v>
      </c>
      <c r="C16" s="29">
        <f t="shared" si="2"/>
        <v>88.88888888888887</v>
      </c>
      <c r="D16" s="31">
        <f t="shared" si="2"/>
        <v>100</v>
      </c>
      <c r="E16" s="33">
        <f t="shared" si="2"/>
        <v>87.87878787878788</v>
      </c>
      <c r="F16" s="37">
        <f t="shared" si="2"/>
        <v>73.33333333333333</v>
      </c>
      <c r="G16" s="35">
        <f t="shared" si="2"/>
        <v>87.5</v>
      </c>
      <c r="H16" s="33">
        <f t="shared" si="2"/>
        <v>82.05128205128204</v>
      </c>
      <c r="I16" s="28">
        <f t="shared" si="2"/>
        <v>66.66666666666667</v>
      </c>
      <c r="J16" s="29">
        <f t="shared" si="2"/>
        <v>66.66666666666666</v>
      </c>
      <c r="K16" s="29">
        <f t="shared" si="2"/>
        <v>66.66666666666666</v>
      </c>
      <c r="L16" s="29">
        <f t="shared" si="2"/>
        <v>88.88888888888887</v>
      </c>
      <c r="M16" s="29">
        <f t="shared" si="2"/>
        <v>77.77777777777779</v>
      </c>
      <c r="N16" s="29">
        <f t="shared" si="2"/>
        <v>77.77777777777779</v>
      </c>
      <c r="O16" s="33">
        <f t="shared" si="2"/>
        <v>75</v>
      </c>
      <c r="P16" s="45">
        <f t="shared" si="2"/>
        <v>80.83333333333334</v>
      </c>
      <c r="Q16" s="5"/>
      <c r="S16" s="6"/>
    </row>
    <row r="17" spans="1:17" ht="15.75">
      <c r="A17" s="2"/>
      <c r="B17" s="3"/>
      <c r="C17" s="3"/>
      <c r="D17" s="3"/>
      <c r="E17" s="3"/>
      <c r="F17" s="3"/>
      <c r="G17" s="3"/>
      <c r="H17" s="3"/>
      <c r="I17" s="3"/>
      <c r="J17" s="3"/>
      <c r="K17" s="4"/>
      <c r="L17" s="4"/>
      <c r="M17" s="4"/>
      <c r="N17" s="5"/>
      <c r="O17" s="5"/>
      <c r="P17" s="5"/>
      <c r="Q17" s="5"/>
    </row>
  </sheetData>
  <sheetProtection/>
  <mergeCells count="7">
    <mergeCell ref="A1:P1"/>
    <mergeCell ref="A2:P2"/>
    <mergeCell ref="A5:A6"/>
    <mergeCell ref="B5:E5"/>
    <mergeCell ref="F5:H5"/>
    <mergeCell ref="I5:O5"/>
    <mergeCell ref="P5:P6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E16 H16" formula="1"/>
    <ignoredError sqref="E8:E10 I15:N15 F15 B15:C15 G15 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7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6.25390625" style="0" customWidth="1"/>
    <col min="2" max="9" width="7.125" style="1" customWidth="1"/>
    <col min="10" max="13" width="7.125" style="0" customWidth="1"/>
    <col min="14" max="14" width="9.375" style="0" customWidth="1"/>
  </cols>
  <sheetData>
    <row r="1" spans="1:15" ht="30" customHeight="1">
      <c r="A1" s="142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5"/>
    </row>
    <row r="2" spans="1:15" ht="48" customHeight="1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5"/>
    </row>
    <row r="3" spans="1:15" ht="15.75">
      <c r="A3" s="73"/>
      <c r="B3" s="3"/>
      <c r="C3" s="3"/>
      <c r="D3" s="3"/>
      <c r="E3" s="3"/>
      <c r="F3" s="3"/>
      <c r="G3" s="3"/>
      <c r="H3" s="3"/>
      <c r="I3" s="3"/>
      <c r="J3" s="5"/>
      <c r="K3" s="5"/>
      <c r="L3" s="5"/>
      <c r="M3" s="5"/>
      <c r="N3" s="5"/>
      <c r="O3" s="5"/>
    </row>
    <row r="4" spans="1:15" ht="16.5" thickBot="1">
      <c r="A4" s="2"/>
      <c r="B4" s="3"/>
      <c r="C4" s="3"/>
      <c r="D4" s="3"/>
      <c r="E4" s="3"/>
      <c r="F4" s="3"/>
      <c r="G4" s="3"/>
      <c r="H4" s="3"/>
      <c r="I4" s="3"/>
      <c r="J4" s="5"/>
      <c r="K4" s="5"/>
      <c r="L4" s="5"/>
      <c r="M4" s="5"/>
      <c r="N4" s="5"/>
      <c r="O4" s="5"/>
    </row>
    <row r="5" spans="1:15" ht="18" customHeight="1" thickBot="1">
      <c r="A5" s="143"/>
      <c r="B5" s="135" t="s">
        <v>7</v>
      </c>
      <c r="C5" s="135"/>
      <c r="D5" s="135"/>
      <c r="E5" s="135"/>
      <c r="F5" s="149" t="s">
        <v>9</v>
      </c>
      <c r="G5" s="150"/>
      <c r="H5" s="149" t="s">
        <v>11</v>
      </c>
      <c r="I5" s="151"/>
      <c r="J5" s="151"/>
      <c r="K5" s="150"/>
      <c r="L5" s="147" t="s">
        <v>16</v>
      </c>
      <c r="M5" s="148"/>
      <c r="N5" s="144" t="s">
        <v>12</v>
      </c>
      <c r="O5" s="5"/>
    </row>
    <row r="6" spans="1:15" ht="18" customHeight="1" thickBot="1">
      <c r="A6" s="146"/>
      <c r="B6" s="111" t="s">
        <v>1</v>
      </c>
      <c r="C6" s="112" t="s">
        <v>2</v>
      </c>
      <c r="D6" s="113" t="s">
        <v>3</v>
      </c>
      <c r="E6" s="109" t="s">
        <v>8</v>
      </c>
      <c r="F6" s="114"/>
      <c r="G6" s="109" t="s">
        <v>8</v>
      </c>
      <c r="H6" s="116" t="s">
        <v>1</v>
      </c>
      <c r="I6" s="117" t="s">
        <v>2</v>
      </c>
      <c r="J6" s="118" t="s">
        <v>3</v>
      </c>
      <c r="K6" s="109" t="s">
        <v>8</v>
      </c>
      <c r="L6" s="115"/>
      <c r="M6" s="109" t="s">
        <v>8</v>
      </c>
      <c r="N6" s="145"/>
      <c r="O6" s="5"/>
    </row>
    <row r="7" spans="1:15" ht="18" customHeight="1" thickBot="1">
      <c r="A7" s="64" t="s">
        <v>4</v>
      </c>
      <c r="B7" s="61">
        <v>0.5</v>
      </c>
      <c r="C7" s="75">
        <v>5</v>
      </c>
      <c r="D7" s="79">
        <v>2.5</v>
      </c>
      <c r="E7" s="65">
        <f>SUM(B7:D7)</f>
        <v>8</v>
      </c>
      <c r="F7" s="83">
        <v>2.5</v>
      </c>
      <c r="G7" s="65">
        <f>SUM(F7:F7)</f>
        <v>2.5</v>
      </c>
      <c r="H7" s="61">
        <v>2</v>
      </c>
      <c r="I7" s="110">
        <v>1</v>
      </c>
      <c r="J7" s="63">
        <v>0.5</v>
      </c>
      <c r="K7" s="65">
        <f>SUM(H7:J7)</f>
        <v>3.5</v>
      </c>
      <c r="L7" s="62">
        <v>6</v>
      </c>
      <c r="M7" s="65">
        <f>SUM(L7:L7)</f>
        <v>6</v>
      </c>
      <c r="N7" s="43">
        <f>E7+G7+K7+M7</f>
        <v>20</v>
      </c>
      <c r="O7" s="5"/>
    </row>
    <row r="8" spans="1:15" ht="15.75" thickTop="1">
      <c r="A8" s="12">
        <v>1</v>
      </c>
      <c r="B8" s="15">
        <v>0.5</v>
      </c>
      <c r="C8" s="76">
        <v>5</v>
      </c>
      <c r="D8" s="80">
        <v>2</v>
      </c>
      <c r="E8" s="38">
        <f>SUM(B8:D8)</f>
        <v>7.5</v>
      </c>
      <c r="F8" s="84">
        <v>2.5</v>
      </c>
      <c r="G8" s="38">
        <f>SUM(F8:F8)</f>
        <v>2.5</v>
      </c>
      <c r="H8" s="15">
        <v>2</v>
      </c>
      <c r="I8" s="87">
        <v>1</v>
      </c>
      <c r="J8" s="17">
        <v>0.5</v>
      </c>
      <c r="K8" s="42">
        <f>SUM(H8:J8)</f>
        <v>3.5</v>
      </c>
      <c r="L8" s="15">
        <v>6</v>
      </c>
      <c r="M8" s="38">
        <f>SUM(L8:L8)</f>
        <v>6</v>
      </c>
      <c r="N8" s="52">
        <f>E8+G8+K8+M8</f>
        <v>19.5</v>
      </c>
      <c r="O8" s="5"/>
    </row>
    <row r="9" spans="1:15" ht="15">
      <c r="A9" s="13">
        <v>2</v>
      </c>
      <c r="B9" s="18">
        <v>0.5</v>
      </c>
      <c r="C9" s="77">
        <v>4</v>
      </c>
      <c r="D9" s="81">
        <v>2.5</v>
      </c>
      <c r="E9" s="39">
        <f>SUM(B9:D9)</f>
        <v>7</v>
      </c>
      <c r="F9" s="85">
        <v>2</v>
      </c>
      <c r="G9" s="41">
        <f>SUM(F9:F9)</f>
        <v>2</v>
      </c>
      <c r="H9" s="18">
        <v>1.5</v>
      </c>
      <c r="I9" s="88">
        <v>1</v>
      </c>
      <c r="J9" s="20">
        <v>0.5</v>
      </c>
      <c r="K9" s="39">
        <f>SUM(H9:J9)</f>
        <v>3</v>
      </c>
      <c r="L9" s="18">
        <v>5</v>
      </c>
      <c r="M9" s="39">
        <f>SUM(L9:L9)</f>
        <v>5</v>
      </c>
      <c r="N9" s="53">
        <f>E9+G9+K9+M9</f>
        <v>17</v>
      </c>
      <c r="O9" s="5"/>
    </row>
    <row r="10" spans="1:15" ht="15">
      <c r="A10" s="13">
        <v>3</v>
      </c>
      <c r="B10" s="18">
        <v>0.5</v>
      </c>
      <c r="C10" s="77">
        <v>4.5</v>
      </c>
      <c r="D10" s="81">
        <v>2</v>
      </c>
      <c r="E10" s="39">
        <f>SUM(B10:D10)</f>
        <v>7</v>
      </c>
      <c r="F10" s="85">
        <v>2.5</v>
      </c>
      <c r="G10" s="41">
        <f>SUM(F10:F10)</f>
        <v>2.5</v>
      </c>
      <c r="H10" s="18">
        <v>2</v>
      </c>
      <c r="I10" s="88">
        <v>1</v>
      </c>
      <c r="J10" s="20">
        <v>0.5</v>
      </c>
      <c r="K10" s="39">
        <f>SUM(H10:J10)</f>
        <v>3.5</v>
      </c>
      <c r="L10" s="18">
        <v>5</v>
      </c>
      <c r="M10" s="39">
        <f>SUM(L10:L10)</f>
        <v>5</v>
      </c>
      <c r="N10" s="53">
        <f>E10+G10+K10+M10</f>
        <v>18</v>
      </c>
      <c r="O10" s="5"/>
    </row>
    <row r="11" spans="1:15" ht="15">
      <c r="A11" s="13"/>
      <c r="B11" s="18"/>
      <c r="C11" s="77"/>
      <c r="D11" s="81"/>
      <c r="E11" s="39"/>
      <c r="F11" s="85"/>
      <c r="G11" s="39"/>
      <c r="H11" s="18"/>
      <c r="I11" s="88"/>
      <c r="J11" s="20"/>
      <c r="K11" s="39"/>
      <c r="L11" s="18"/>
      <c r="M11" s="39"/>
      <c r="N11" s="54"/>
      <c r="O11" s="5"/>
    </row>
    <row r="12" spans="1:15" ht="15">
      <c r="A12" s="13"/>
      <c r="B12" s="18"/>
      <c r="C12" s="77"/>
      <c r="D12" s="81"/>
      <c r="E12" s="39"/>
      <c r="F12" s="85"/>
      <c r="G12" s="39"/>
      <c r="H12" s="18"/>
      <c r="I12" s="88"/>
      <c r="J12" s="20"/>
      <c r="K12" s="39"/>
      <c r="L12" s="18"/>
      <c r="M12" s="39"/>
      <c r="N12" s="54"/>
      <c r="O12" s="5"/>
    </row>
    <row r="13" spans="1:15" ht="15">
      <c r="A13" s="13"/>
      <c r="B13" s="18"/>
      <c r="C13" s="77"/>
      <c r="D13" s="81"/>
      <c r="E13" s="39"/>
      <c r="F13" s="85"/>
      <c r="G13" s="39"/>
      <c r="H13" s="18"/>
      <c r="I13" s="88"/>
      <c r="J13" s="20"/>
      <c r="K13" s="39"/>
      <c r="L13" s="18"/>
      <c r="M13" s="39"/>
      <c r="N13" s="54"/>
      <c r="O13" s="5"/>
    </row>
    <row r="14" spans="1:15" ht="15.75" thickBot="1">
      <c r="A14" s="14"/>
      <c r="B14" s="21"/>
      <c r="C14" s="78"/>
      <c r="D14" s="82"/>
      <c r="E14" s="40"/>
      <c r="F14" s="86"/>
      <c r="G14" s="40"/>
      <c r="H14" s="21"/>
      <c r="I14" s="89"/>
      <c r="J14" s="23"/>
      <c r="K14" s="40"/>
      <c r="L14" s="21"/>
      <c r="M14" s="40"/>
      <c r="N14" s="55"/>
      <c r="O14" s="5"/>
    </row>
    <row r="15" spans="1:15" ht="15">
      <c r="A15" s="24" t="s">
        <v>14</v>
      </c>
      <c r="B15" s="26">
        <f>AVERAGE(B8:B14)</f>
        <v>0.5</v>
      </c>
      <c r="C15" s="34"/>
      <c r="D15" s="34"/>
      <c r="E15" s="32">
        <f aca="true" t="shared" si="0" ref="E15:N15">AVERAGE(E8:E14)</f>
        <v>7.166666666666667</v>
      </c>
      <c r="F15" s="36">
        <f t="shared" si="0"/>
        <v>2.3333333333333335</v>
      </c>
      <c r="G15" s="32">
        <f t="shared" si="0"/>
        <v>2.3333333333333335</v>
      </c>
      <c r="H15" s="26">
        <f t="shared" si="0"/>
        <v>1.8333333333333333</v>
      </c>
      <c r="I15" s="27">
        <f t="shared" si="0"/>
        <v>1</v>
      </c>
      <c r="J15" s="119">
        <f t="shared" si="0"/>
        <v>0.5</v>
      </c>
      <c r="K15" s="32">
        <f t="shared" si="0"/>
        <v>3.3333333333333335</v>
      </c>
      <c r="L15" s="27">
        <f t="shared" si="0"/>
        <v>5.333333333333333</v>
      </c>
      <c r="M15" s="32">
        <f t="shared" si="0"/>
        <v>5.333333333333333</v>
      </c>
      <c r="N15" s="44">
        <f t="shared" si="0"/>
        <v>18.166666666666668</v>
      </c>
      <c r="O15" s="5"/>
    </row>
    <row r="16" spans="1:17" ht="16.5" thickBot="1">
      <c r="A16" s="25" t="s">
        <v>13</v>
      </c>
      <c r="B16" s="28">
        <f aca="true" t="shared" si="1" ref="B16:N16">100*B15/B7</f>
        <v>100</v>
      </c>
      <c r="C16" s="35"/>
      <c r="D16" s="35"/>
      <c r="E16" s="33">
        <f t="shared" si="1"/>
        <v>89.58333333333334</v>
      </c>
      <c r="F16" s="37">
        <f t="shared" si="1"/>
        <v>93.33333333333334</v>
      </c>
      <c r="G16" s="33">
        <f t="shared" si="1"/>
        <v>93.33333333333334</v>
      </c>
      <c r="H16" s="28">
        <f t="shared" si="1"/>
        <v>91.66666666666666</v>
      </c>
      <c r="I16" s="29">
        <f>100*I15/I7</f>
        <v>100</v>
      </c>
      <c r="J16" s="120">
        <f t="shared" si="1"/>
        <v>100</v>
      </c>
      <c r="K16" s="33">
        <f t="shared" si="1"/>
        <v>95.23809523809526</v>
      </c>
      <c r="L16" s="29">
        <f t="shared" si="1"/>
        <v>88.88888888888887</v>
      </c>
      <c r="M16" s="33">
        <f t="shared" si="1"/>
        <v>88.88888888888887</v>
      </c>
      <c r="N16" s="45">
        <f t="shared" si="1"/>
        <v>90.83333333333334</v>
      </c>
      <c r="O16" s="5"/>
      <c r="Q16" s="6"/>
    </row>
    <row r="17" spans="1:15" ht="15.75">
      <c r="A17" s="2"/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</row>
  </sheetData>
  <sheetProtection/>
  <mergeCells count="8">
    <mergeCell ref="A5:A6"/>
    <mergeCell ref="B5:E5"/>
    <mergeCell ref="A1:N1"/>
    <mergeCell ref="A2:N2"/>
    <mergeCell ref="N5:N6"/>
    <mergeCell ref="L5:M5"/>
    <mergeCell ref="F5:G5"/>
    <mergeCell ref="H5:K5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B15 F15 I15:J15 L15 E8:E10 H15" formulaRange="1"/>
    <ignoredError sqref="E16 G16 K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N17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6.25390625" style="0" customWidth="1"/>
    <col min="2" max="4" width="7.125" style="1" customWidth="1"/>
    <col min="5" max="10" width="7.125" style="0" customWidth="1"/>
    <col min="11" max="11" width="9.375" style="0" customWidth="1"/>
  </cols>
  <sheetData>
    <row r="1" spans="1:12" ht="30" customHeight="1">
      <c r="A1" s="152" t="s">
        <v>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5"/>
    </row>
    <row r="2" spans="1:12" ht="48" customHeight="1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5"/>
    </row>
    <row r="3" spans="1:12" ht="15.75">
      <c r="A3" s="2"/>
      <c r="B3" s="3"/>
      <c r="C3" s="3"/>
      <c r="D3" s="3"/>
      <c r="E3" s="4"/>
      <c r="F3" s="4"/>
      <c r="G3" s="4"/>
      <c r="H3" s="4"/>
      <c r="I3" s="4"/>
      <c r="J3" s="5"/>
      <c r="K3" s="5"/>
      <c r="L3" s="5"/>
    </row>
    <row r="4" spans="1:12" ht="16.5" thickBot="1">
      <c r="A4" s="2"/>
      <c r="B4" s="3"/>
      <c r="C4" s="3"/>
      <c r="D4" s="3"/>
      <c r="E4" s="4"/>
      <c r="F4" s="4"/>
      <c r="G4" s="4"/>
      <c r="H4" s="4"/>
      <c r="I4" s="4"/>
      <c r="J4" s="5"/>
      <c r="K4" s="5"/>
      <c r="L4" s="5"/>
    </row>
    <row r="5" spans="1:12" ht="18" customHeight="1" thickBot="1">
      <c r="A5" s="71"/>
      <c r="B5" s="151" t="s">
        <v>18</v>
      </c>
      <c r="C5" s="151"/>
      <c r="D5" s="151"/>
      <c r="E5" s="151"/>
      <c r="F5" s="151"/>
      <c r="G5" s="151"/>
      <c r="H5" s="151"/>
      <c r="I5" s="151"/>
      <c r="J5" s="151"/>
      <c r="K5" s="144" t="s">
        <v>12</v>
      </c>
      <c r="L5" s="5"/>
    </row>
    <row r="6" spans="1:12" ht="18" customHeight="1" thickBot="1">
      <c r="A6" s="72"/>
      <c r="B6" s="47" t="s">
        <v>0</v>
      </c>
      <c r="C6" s="4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8">
        <v>8</v>
      </c>
      <c r="K6" s="145"/>
      <c r="L6" s="5"/>
    </row>
    <row r="7" spans="1:12" ht="18" customHeight="1" thickBot="1">
      <c r="A7" s="64" t="s">
        <v>4</v>
      </c>
      <c r="B7" s="9">
        <v>12</v>
      </c>
      <c r="C7" s="48">
        <v>3</v>
      </c>
      <c r="D7" s="10">
        <v>4</v>
      </c>
      <c r="E7" s="10">
        <v>4</v>
      </c>
      <c r="F7" s="10">
        <v>4</v>
      </c>
      <c r="G7" s="10">
        <v>4</v>
      </c>
      <c r="H7" s="10">
        <v>3</v>
      </c>
      <c r="I7" s="10">
        <v>3</v>
      </c>
      <c r="J7" s="11">
        <v>3</v>
      </c>
      <c r="K7" s="43">
        <f>SUM(B7:J7)</f>
        <v>40</v>
      </c>
      <c r="L7" s="5"/>
    </row>
    <row r="8" spans="1:12" ht="15.75" thickTop="1">
      <c r="A8" s="12">
        <v>1</v>
      </c>
      <c r="B8" s="15">
        <v>10</v>
      </c>
      <c r="C8" s="49">
        <v>3</v>
      </c>
      <c r="D8" s="16">
        <v>4</v>
      </c>
      <c r="E8" s="16">
        <v>3</v>
      </c>
      <c r="F8" s="16">
        <v>3</v>
      </c>
      <c r="G8" s="16">
        <v>2</v>
      </c>
      <c r="H8" s="16">
        <v>2</v>
      </c>
      <c r="I8" s="16">
        <v>2</v>
      </c>
      <c r="J8" s="17">
        <v>2</v>
      </c>
      <c r="K8" s="52">
        <f>SUM(B8:J8)</f>
        <v>31</v>
      </c>
      <c r="L8" s="5"/>
    </row>
    <row r="9" spans="1:12" ht="15">
      <c r="A9" s="13">
        <v>2</v>
      </c>
      <c r="B9" s="18">
        <v>8</v>
      </c>
      <c r="C9" s="50">
        <v>2</v>
      </c>
      <c r="D9" s="19">
        <v>3</v>
      </c>
      <c r="E9" s="19">
        <v>3</v>
      </c>
      <c r="F9" s="19">
        <v>3</v>
      </c>
      <c r="G9" s="19">
        <v>3</v>
      </c>
      <c r="H9" s="19">
        <v>2</v>
      </c>
      <c r="I9" s="19">
        <v>2</v>
      </c>
      <c r="J9" s="20">
        <v>2</v>
      </c>
      <c r="K9" s="53">
        <f>SUM(B9:J9)</f>
        <v>28</v>
      </c>
      <c r="L9" s="5"/>
    </row>
    <row r="10" spans="1:12" ht="15">
      <c r="A10" s="13">
        <v>3</v>
      </c>
      <c r="B10" s="18">
        <v>11</v>
      </c>
      <c r="C10" s="50">
        <v>3</v>
      </c>
      <c r="D10" s="19">
        <v>3</v>
      </c>
      <c r="E10" s="19">
        <v>4</v>
      </c>
      <c r="F10" s="19">
        <v>3</v>
      </c>
      <c r="G10" s="19">
        <v>2</v>
      </c>
      <c r="H10" s="19">
        <v>1</v>
      </c>
      <c r="I10" s="19">
        <v>2</v>
      </c>
      <c r="J10" s="20">
        <v>3</v>
      </c>
      <c r="K10" s="53">
        <f>SUM(B10:J10)</f>
        <v>32</v>
      </c>
      <c r="L10" s="5"/>
    </row>
    <row r="11" spans="1:12" ht="15">
      <c r="A11" s="13"/>
      <c r="B11" s="18"/>
      <c r="C11" s="50"/>
      <c r="D11" s="19"/>
      <c r="E11" s="19"/>
      <c r="F11" s="19"/>
      <c r="G11" s="19"/>
      <c r="H11" s="19"/>
      <c r="I11" s="19"/>
      <c r="J11" s="20"/>
      <c r="K11" s="54"/>
      <c r="L11" s="5"/>
    </row>
    <row r="12" spans="1:12" ht="15">
      <c r="A12" s="13"/>
      <c r="B12" s="18"/>
      <c r="C12" s="50"/>
      <c r="D12" s="19"/>
      <c r="E12" s="19"/>
      <c r="F12" s="19"/>
      <c r="G12" s="19"/>
      <c r="H12" s="19"/>
      <c r="I12" s="19"/>
      <c r="J12" s="20"/>
      <c r="K12" s="54"/>
      <c r="L12" s="5"/>
    </row>
    <row r="13" spans="1:12" ht="15">
      <c r="A13" s="13"/>
      <c r="B13" s="18"/>
      <c r="C13" s="50"/>
      <c r="D13" s="19"/>
      <c r="E13" s="19"/>
      <c r="F13" s="19"/>
      <c r="G13" s="19"/>
      <c r="H13" s="19"/>
      <c r="I13" s="19"/>
      <c r="J13" s="20"/>
      <c r="K13" s="54"/>
      <c r="L13" s="5"/>
    </row>
    <row r="14" spans="1:12" ht="15.75" thickBot="1">
      <c r="A14" s="14"/>
      <c r="B14" s="21"/>
      <c r="C14" s="51"/>
      <c r="D14" s="22"/>
      <c r="E14" s="22"/>
      <c r="F14" s="22"/>
      <c r="G14" s="22"/>
      <c r="H14" s="22"/>
      <c r="I14" s="22"/>
      <c r="J14" s="23"/>
      <c r="K14" s="55"/>
      <c r="L14" s="5"/>
    </row>
    <row r="15" spans="1:12" ht="15">
      <c r="A15" s="24" t="s">
        <v>14</v>
      </c>
      <c r="B15" s="26">
        <f>AVERAGE(B8:B14)</f>
        <v>9.666666666666666</v>
      </c>
      <c r="C15" s="27">
        <f>AVERAGE(C8:C14)</f>
        <v>2.6666666666666665</v>
      </c>
      <c r="D15" s="27">
        <f aca="true" t="shared" si="0" ref="D15:J15">AVERAGE(D8:D14)</f>
        <v>3.3333333333333335</v>
      </c>
      <c r="E15" s="27">
        <f t="shared" si="0"/>
        <v>3.3333333333333335</v>
      </c>
      <c r="F15" s="27">
        <f t="shared" si="0"/>
        <v>3</v>
      </c>
      <c r="G15" s="27">
        <f t="shared" si="0"/>
        <v>2.3333333333333335</v>
      </c>
      <c r="H15" s="27">
        <f t="shared" si="0"/>
        <v>1.6666666666666667</v>
      </c>
      <c r="I15" s="27">
        <f t="shared" si="0"/>
        <v>2</v>
      </c>
      <c r="J15" s="27">
        <f t="shared" si="0"/>
        <v>2.3333333333333335</v>
      </c>
      <c r="K15" s="44">
        <f>AVERAGE(K8:K14)</f>
        <v>30.333333333333332</v>
      </c>
      <c r="L15" s="5"/>
    </row>
    <row r="16" spans="1:14" ht="16.5" thickBot="1">
      <c r="A16" s="25" t="s">
        <v>13</v>
      </c>
      <c r="B16" s="28">
        <f>100*B15/B7</f>
        <v>80.55555555555556</v>
      </c>
      <c r="C16" s="29">
        <f>100*C15/C7</f>
        <v>88.88888888888887</v>
      </c>
      <c r="D16" s="29">
        <f aca="true" t="shared" si="1" ref="D16:J16">100*D15/D7</f>
        <v>83.33333333333334</v>
      </c>
      <c r="E16" s="29">
        <f t="shared" si="1"/>
        <v>83.33333333333334</v>
      </c>
      <c r="F16" s="29">
        <f t="shared" si="1"/>
        <v>75</v>
      </c>
      <c r="G16" s="29">
        <f t="shared" si="1"/>
        <v>58.333333333333336</v>
      </c>
      <c r="H16" s="29">
        <f t="shared" si="1"/>
        <v>55.555555555555564</v>
      </c>
      <c r="I16" s="29">
        <f t="shared" si="1"/>
        <v>66.66666666666667</v>
      </c>
      <c r="J16" s="29">
        <f t="shared" si="1"/>
        <v>77.77777777777779</v>
      </c>
      <c r="K16" s="45">
        <f>100*K15/K7</f>
        <v>75.83333333333333</v>
      </c>
      <c r="L16" s="5"/>
      <c r="N16" s="6"/>
    </row>
    <row r="17" spans="1:12" ht="15.75">
      <c r="A17" s="2"/>
      <c r="B17" s="3"/>
      <c r="C17" s="3"/>
      <c r="D17" s="3"/>
      <c r="E17" s="4"/>
      <c r="F17" s="4"/>
      <c r="G17" s="4"/>
      <c r="H17" s="4"/>
      <c r="I17" s="4"/>
      <c r="J17" s="5"/>
      <c r="K17" s="5"/>
      <c r="L17" s="5"/>
    </row>
  </sheetData>
  <sheetProtection/>
  <mergeCells count="4">
    <mergeCell ref="A1:K1"/>
    <mergeCell ref="A2:K2"/>
    <mergeCell ref="B5:J5"/>
    <mergeCell ref="K5:K6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B15:C15 K8:K10 D15:I15 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2015-04-15T13:35:17Z</cp:lastPrinted>
  <dcterms:created xsi:type="dcterms:W3CDTF">2015-02-01T07:03:12Z</dcterms:created>
  <dcterms:modified xsi:type="dcterms:W3CDTF">2015-04-15T13:35:26Z</dcterms:modified>
  <cp:category/>
  <cp:version/>
  <cp:contentType/>
  <cp:contentStatus/>
</cp:coreProperties>
</file>